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2375"/>
  </bookViews>
  <sheets>
    <sheet name="材差" sheetId="1" r:id="rId1"/>
    <sheet name="Sheet1" sheetId="2" r:id="rId2"/>
  </sheets>
  <definedNames>
    <definedName name="_xlnm.Print_Area" localSheetId="0">材差!$A$1:$AC$390</definedName>
    <definedName name="_xlnm.Print_Titles" localSheetId="0">材差!$2:$4</definedName>
  </definedNames>
  <calcPr calcId="144525"/>
</workbook>
</file>

<file path=xl/sharedStrings.xml><?xml version="1.0" encoding="utf-8"?>
<sst xmlns="http://schemas.openxmlformats.org/spreadsheetml/2006/main" count="2581" uniqueCount="427">
  <si>
    <t>附件1</t>
  </si>
  <si>
    <t>锡林郭勒盟2023年第二季度建设工程材料调查表</t>
  </si>
  <si>
    <t>序号</t>
  </si>
  <si>
    <t>材料名称</t>
  </si>
  <si>
    <t>规格型号
及特征</t>
  </si>
  <si>
    <t>单位</t>
  </si>
  <si>
    <t>二连浩特</t>
  </si>
  <si>
    <t>苏右旗</t>
  </si>
  <si>
    <t>苏左旗</t>
  </si>
  <si>
    <t>阿巴嘎旗</t>
  </si>
  <si>
    <t>西乌旗</t>
  </si>
  <si>
    <t>东乌旗</t>
  </si>
  <si>
    <t>乌拉盖</t>
  </si>
  <si>
    <t>多伦县</t>
  </si>
  <si>
    <t>正蓝旗</t>
  </si>
  <si>
    <t>太仆寺旗</t>
  </si>
  <si>
    <t>正镶白旗</t>
  </si>
  <si>
    <t>镶黄旗</t>
  </si>
  <si>
    <r>
      <rPr>
        <sz val="6"/>
        <color rgb="FF000000"/>
        <rFont val="宋体"/>
        <charset val="134"/>
      </rPr>
      <t>平均
税率（</t>
    </r>
    <r>
      <rPr>
        <sz val="6"/>
        <color rgb="FF000000"/>
        <rFont val="Times New Roman"/>
        <charset val="134"/>
      </rPr>
      <t>%</t>
    </r>
    <r>
      <rPr>
        <sz val="6"/>
        <color rgb="FF000000"/>
        <rFont val="宋体"/>
        <charset val="134"/>
      </rPr>
      <t>）</t>
    </r>
  </si>
  <si>
    <t>除税
单价</t>
  </si>
  <si>
    <t>含税
单价</t>
  </si>
  <si>
    <t>水、电、油类及其它</t>
  </si>
  <si>
    <t>工程用水</t>
  </si>
  <si>
    <t>m³</t>
  </si>
  <si>
    <t>电</t>
  </si>
  <si>
    <t>kw/h</t>
  </si>
  <si>
    <t>汽油</t>
  </si>
  <si>
    <r>
      <rPr>
        <sz val="6"/>
        <color rgb="FF000000"/>
        <rFont val="Times New Roman"/>
        <charset val="134"/>
      </rPr>
      <t>92</t>
    </r>
    <r>
      <rPr>
        <vertAlign val="superscript"/>
        <sz val="6"/>
        <color indexed="8"/>
        <rFont val="Times New Roman"/>
        <charset val="134"/>
      </rPr>
      <t>#</t>
    </r>
  </si>
  <si>
    <t>kg</t>
  </si>
  <si>
    <t>柴油</t>
  </si>
  <si>
    <r>
      <rPr>
        <sz val="6"/>
        <color rgb="FF000000"/>
        <rFont val="Times New Roman"/>
        <charset val="134"/>
      </rPr>
      <t>0</t>
    </r>
    <r>
      <rPr>
        <vertAlign val="superscript"/>
        <sz val="6"/>
        <color indexed="8"/>
        <rFont val="Times New Roman"/>
        <charset val="134"/>
      </rPr>
      <t>#</t>
    </r>
  </si>
  <si>
    <t>镀锌铁丝</t>
  </si>
  <si>
    <t>综合</t>
  </si>
  <si>
    <t>/</t>
  </si>
  <si>
    <t>铁钉</t>
  </si>
  <si>
    <t>防锈漆</t>
  </si>
  <si>
    <t>调和漆</t>
  </si>
  <si>
    <t>电焊条</t>
  </si>
  <si>
    <t>成品腻子粉</t>
  </si>
  <si>
    <t>炉渣</t>
  </si>
  <si>
    <t>周转性材料</t>
  </si>
  <si>
    <t>组合钢模板</t>
  </si>
  <si>
    <t>t</t>
  </si>
  <si>
    <t>扣件</t>
  </si>
  <si>
    <t>个</t>
  </si>
  <si>
    <t>脚手架钢管</t>
  </si>
  <si>
    <t>脚手架钢管底座</t>
  </si>
  <si>
    <t>脚手板</t>
  </si>
  <si>
    <t>4000×300×50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</si>
  <si>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3</t>
    </r>
  </si>
  <si>
    <t>复合模板</t>
  </si>
  <si>
    <r>
      <rPr>
        <sz val="6"/>
        <color rgb="FF000000"/>
        <rFont val="Times New Roman"/>
        <charset val="134"/>
      </rPr>
      <t>m</t>
    </r>
    <r>
      <rPr>
        <vertAlign val="superscript"/>
        <sz val="6"/>
        <color indexed="8"/>
        <rFont val="Times New Roman"/>
        <charset val="134"/>
      </rPr>
      <t>2</t>
    </r>
  </si>
  <si>
    <t>木支撑</t>
  </si>
  <si>
    <t>钢支撑及配件</t>
  </si>
  <si>
    <t>木材</t>
  </si>
  <si>
    <t>板材</t>
  </si>
  <si>
    <t>一等</t>
  </si>
  <si>
    <t>二等</t>
  </si>
  <si>
    <t xml:space="preserve"> </t>
  </si>
  <si>
    <t>方材</t>
  </si>
  <si>
    <t>一等（落叶松）</t>
  </si>
  <si>
    <t>三等</t>
  </si>
  <si>
    <t>模板木材</t>
  </si>
  <si>
    <t>落叶松</t>
  </si>
  <si>
    <t>原木柃材</t>
  </si>
  <si>
    <t>钢材</t>
  </si>
  <si>
    <t>光圆钢筋</t>
  </si>
  <si>
    <r>
      <rPr>
        <sz val="6"/>
        <color rgb="FF000000"/>
        <rFont val="Times New Roman"/>
        <charset val="134"/>
      </rPr>
      <t>Φ10</t>
    </r>
    <r>
      <rPr>
        <sz val="6"/>
        <color rgb="FF000000"/>
        <rFont val="宋体"/>
        <charset val="134"/>
      </rPr>
      <t>以内</t>
    </r>
    <r>
      <rPr>
        <sz val="6"/>
        <color rgb="FF000000"/>
        <rFont val="Times New Roman"/>
        <charset val="134"/>
      </rPr>
      <t xml:space="preserve">HPB300 </t>
    </r>
  </si>
  <si>
    <r>
      <rPr>
        <sz val="6"/>
        <color rgb="FF000000"/>
        <rFont val="Times New Roman"/>
        <charset val="134"/>
      </rPr>
      <t>Φ10</t>
    </r>
    <r>
      <rPr>
        <sz val="6"/>
        <color rgb="FF000000"/>
        <rFont val="宋体"/>
        <charset val="134"/>
      </rPr>
      <t>以上</t>
    </r>
    <r>
      <rPr>
        <sz val="6"/>
        <color rgb="FF000000"/>
        <rFont val="Times New Roman"/>
        <charset val="134"/>
      </rPr>
      <t xml:space="preserve">HPB300 </t>
    </r>
  </si>
  <si>
    <t>带肋钢筋</t>
  </si>
  <si>
    <r>
      <rPr>
        <sz val="6"/>
        <color rgb="FF000000"/>
        <rFont val="宋体"/>
        <charset val="134"/>
      </rPr>
      <t>Ⅱ级，综合</t>
    </r>
    <r>
      <rPr>
        <sz val="6"/>
        <color rgb="FF000000"/>
        <rFont val="Times New Roman"/>
        <charset val="134"/>
      </rPr>
      <t>HPB400</t>
    </r>
    <r>
      <rPr>
        <sz val="6"/>
        <color rgb="FF000000"/>
        <rFont val="宋体"/>
        <charset val="134"/>
      </rPr>
      <t>以内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</si>
  <si>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 xml:space="preserve">以内
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</si>
  <si>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r>
      <rPr>
        <sz val="5"/>
        <color rgb="FF000000"/>
        <rFont val="宋体"/>
        <charset val="134"/>
      </rPr>
      <t>Ⅲ级，</t>
    </r>
    <r>
      <rPr>
        <sz val="5"/>
        <color rgb="FF000000"/>
        <rFont val="Times New Roman"/>
        <charset val="134"/>
      </rPr>
      <t>Φ10</t>
    </r>
    <r>
      <rPr>
        <sz val="5"/>
        <color rgb="FF000000"/>
        <rFont val="宋体"/>
        <charset val="134"/>
      </rPr>
      <t>以上</t>
    </r>
    <r>
      <rPr>
        <sz val="5"/>
        <color rgb="FF000000"/>
        <rFont val="Times New Roman"/>
        <charset val="134"/>
      </rPr>
      <t xml:space="preserve">HRB400 </t>
    </r>
    <r>
      <rPr>
        <sz val="5"/>
        <color rgb="FF000000"/>
        <rFont val="宋体"/>
        <charset val="134"/>
      </rPr>
      <t>以上</t>
    </r>
  </si>
  <si>
    <t>角钢</t>
  </si>
  <si>
    <t>镀锌型钢</t>
  </si>
  <si>
    <t>热轧钢板</t>
  </si>
  <si>
    <t>镀锌薄板</t>
  </si>
  <si>
    <t>冷轧钢板</t>
  </si>
  <si>
    <t>焊接钢管</t>
  </si>
  <si>
    <t>无缝钢管</t>
  </si>
  <si>
    <t>螺旋钢管</t>
  </si>
  <si>
    <t>镀锌钢管</t>
  </si>
  <si>
    <t>冷拔低碳钢丝</t>
  </si>
  <si>
    <t>水泥及地材</t>
  </si>
  <si>
    <t>硅酸盐水泥</t>
  </si>
  <si>
    <t>白水泥</t>
  </si>
  <si>
    <t>普通</t>
  </si>
  <si>
    <t>中粗砂</t>
  </si>
  <si>
    <t>机制红砖</t>
  </si>
  <si>
    <t>240×115×53mm</t>
  </si>
  <si>
    <t>千块</t>
  </si>
  <si>
    <t>多孔砖</t>
  </si>
  <si>
    <t>240×115×90mm</t>
  </si>
  <si>
    <t>水泥砖</t>
  </si>
  <si>
    <t>陶粒砼实心砖</t>
  </si>
  <si>
    <t>190×90×53mm</t>
  </si>
  <si>
    <t>块</t>
  </si>
  <si>
    <t>陶粒空心砌块</t>
  </si>
  <si>
    <r>
      <rPr>
        <sz val="6"/>
        <color rgb="FF000000"/>
        <rFont val="Times New Roman"/>
        <charset val="134"/>
      </rPr>
      <t>100</t>
    </r>
    <r>
      <rPr>
        <sz val="6"/>
        <color indexed="8"/>
        <rFont val="宋体"/>
        <charset val="134"/>
      </rPr>
      <t>厚</t>
    </r>
  </si>
  <si>
    <r>
      <rPr>
        <sz val="6"/>
        <color rgb="FF000000"/>
        <rFont val="Times New Roman"/>
        <charset val="134"/>
      </rPr>
      <t>200</t>
    </r>
    <r>
      <rPr>
        <sz val="6"/>
        <color indexed="8"/>
        <rFont val="宋体"/>
        <charset val="134"/>
      </rPr>
      <t>厚</t>
    </r>
  </si>
  <si>
    <t>浮石空心砌块</t>
  </si>
  <si>
    <t>炉灰渣空心砌块</t>
  </si>
  <si>
    <t>加气混凝土砌块</t>
  </si>
  <si>
    <r>
      <rPr>
        <sz val="6"/>
        <color indexed="8"/>
        <rFont val="宋体"/>
        <charset val="134"/>
      </rPr>
      <t>碎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石</t>
    </r>
  </si>
  <si>
    <t>山皮石</t>
  </si>
  <si>
    <r>
      <rPr>
        <sz val="6"/>
        <color indexed="8"/>
        <rFont val="宋体"/>
        <charset val="134"/>
      </rPr>
      <t>聚苯乙烯泡沫板（阻燃</t>
    </r>
    <r>
      <rPr>
        <sz val="6"/>
        <color indexed="8"/>
        <rFont val="Times New Roman"/>
        <charset val="134"/>
      </rPr>
      <t>B</t>
    </r>
    <r>
      <rPr>
        <sz val="6"/>
        <color indexed="8"/>
        <rFont val="宋体"/>
        <charset val="134"/>
      </rPr>
      <t>级）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</si>
  <si>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16kg/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</si>
  <si>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18kg/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</si>
  <si>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20kg/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</si>
  <si>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25kg/ 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</si>
  <si>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容重</t>
    </r>
    <r>
      <rPr>
        <sz val="6"/>
        <color indexed="8"/>
        <rFont val="Times New Roman"/>
        <charset val="134"/>
      </rPr>
      <t>30kg/m</t>
    </r>
    <r>
      <rPr>
        <vertAlign val="superscript"/>
        <sz val="6"/>
        <color indexed="8"/>
        <rFont val="Times New Roman"/>
        <charset val="134"/>
      </rPr>
      <t>3</t>
    </r>
  </si>
  <si>
    <r>
      <rPr>
        <sz val="6"/>
        <color indexed="8"/>
        <rFont val="宋体"/>
        <charset val="134"/>
      </rPr>
      <t>彩钢板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（双面层）</t>
    </r>
  </si>
  <si>
    <r>
      <rPr>
        <sz val="6"/>
        <color indexed="8"/>
        <rFont val="宋体"/>
        <charset val="134"/>
      </rPr>
      <t>聚氨酯</t>
    </r>
    <r>
      <rPr>
        <sz val="6"/>
        <color indexed="8"/>
        <rFont val="Times New Roman"/>
        <charset val="134"/>
      </rPr>
      <t>100mm</t>
    </r>
  </si>
  <si>
    <t>彩钢夹芯板（双面层）</t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</si>
  <si>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50mm</t>
    </r>
  </si>
  <si>
    <r>
      <rPr>
        <sz val="6"/>
        <color indexed="8"/>
        <rFont val="宋体"/>
        <charset val="134"/>
      </rPr>
      <t>苯板</t>
    </r>
    <r>
      <rPr>
        <sz val="6"/>
        <color indexed="8"/>
        <rFont val="Times New Roman"/>
        <charset val="134"/>
      </rPr>
      <t>100mm</t>
    </r>
  </si>
  <si>
    <t>单层彩钢压型板</t>
  </si>
  <si>
    <t>0.5mm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</si>
  <si>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防水卷材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</si>
  <si>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3mm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</si>
  <si>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-20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</si>
  <si>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r>
      <rPr>
        <sz val="6"/>
        <color indexed="8"/>
        <rFont val="宋体"/>
        <charset val="134"/>
      </rPr>
      <t>聚脂胎双面膜</t>
    </r>
    <r>
      <rPr>
        <sz val="6"/>
        <color indexed="8"/>
        <rFont val="Times New Roman"/>
        <charset val="134"/>
      </rPr>
      <t>4mm</t>
    </r>
    <r>
      <rPr>
        <sz val="6"/>
        <color indexed="8"/>
        <rFont val="宋体"/>
        <charset val="134"/>
      </rPr>
      <t>（</t>
    </r>
    <r>
      <rPr>
        <sz val="6"/>
        <color indexed="8"/>
        <rFont val="Times New Roman"/>
        <charset val="134"/>
      </rPr>
      <t>-25</t>
    </r>
    <r>
      <rPr>
        <sz val="6"/>
        <color indexed="8"/>
        <rFont val="宋体"/>
        <charset val="134"/>
      </rPr>
      <t>℃</t>
    </r>
    <r>
      <rPr>
        <sz val="6"/>
        <color indexed="8"/>
        <rFont val="Times New Roman"/>
        <charset val="134"/>
      </rPr>
      <t xml:space="preserve"> </t>
    </r>
    <r>
      <rPr>
        <sz val="6"/>
        <color indexed="8"/>
        <rFont val="宋体"/>
        <charset val="134"/>
      </rPr>
      <t>）</t>
    </r>
  </si>
  <si>
    <t>自粘改性沥青防水卷材</t>
  </si>
  <si>
    <t>3mm</t>
  </si>
  <si>
    <t>4mm</t>
  </si>
  <si>
    <t>高聚物自粘改性沥青防水卷材</t>
  </si>
  <si>
    <t xml:space="preserve">    预拌砼</t>
  </si>
  <si>
    <t>预拌砼</t>
  </si>
  <si>
    <t>C10-20-4</t>
  </si>
  <si>
    <t>C15-20-4</t>
  </si>
  <si>
    <t>C20-20-4</t>
  </si>
  <si>
    <t>C25-20-4</t>
  </si>
  <si>
    <t>C30-20-4</t>
  </si>
  <si>
    <t>C35-20-4</t>
  </si>
  <si>
    <t>C40-20-4</t>
  </si>
  <si>
    <t>C45-20-4</t>
  </si>
  <si>
    <t>C50-20-4</t>
  </si>
  <si>
    <t>预拌沥青砼（含运费）</t>
  </si>
  <si>
    <t>预拌沥青砼</t>
  </si>
  <si>
    <r>
      <rPr>
        <sz val="6"/>
        <color indexed="8"/>
        <rFont val="宋体"/>
        <charset val="134"/>
      </rPr>
      <t>细粒式</t>
    </r>
    <r>
      <rPr>
        <sz val="6"/>
        <color indexed="8"/>
        <rFont val="Times New Roman"/>
        <charset val="134"/>
      </rPr>
      <t>AC-13</t>
    </r>
  </si>
  <si>
    <r>
      <rPr>
        <sz val="6"/>
        <color indexed="8"/>
        <rFont val="宋体"/>
        <charset val="134"/>
      </rPr>
      <t>中粒式</t>
    </r>
    <r>
      <rPr>
        <sz val="6"/>
        <color indexed="8"/>
        <rFont val="Times New Roman"/>
        <charset val="134"/>
      </rPr>
      <t>AC-16</t>
    </r>
  </si>
  <si>
    <r>
      <rPr>
        <sz val="6"/>
        <color indexed="8"/>
        <rFont val="宋体"/>
        <charset val="134"/>
      </rPr>
      <t>粗粒式</t>
    </r>
    <r>
      <rPr>
        <sz val="6"/>
        <color indexed="8"/>
        <rFont val="Times New Roman"/>
        <charset val="134"/>
      </rPr>
      <t>AC-20</t>
    </r>
  </si>
  <si>
    <t>石材、地砖、墙砖</t>
  </si>
  <si>
    <t>陶瓷地面砖</t>
  </si>
  <si>
    <t>300×300mm</t>
  </si>
  <si>
    <t>300×600mm</t>
  </si>
  <si>
    <t>600×600mm</t>
  </si>
  <si>
    <t>800×800mm</t>
  </si>
  <si>
    <t>1000×1000mm</t>
  </si>
  <si>
    <t>1200×1200mm</t>
  </si>
  <si>
    <t>墙面瓷砖</t>
  </si>
  <si>
    <t>300*600m</t>
  </si>
  <si>
    <t>300*300m</t>
  </si>
  <si>
    <t>花岗岩（装饰用）</t>
  </si>
  <si>
    <t>600×600×20mm</t>
  </si>
  <si>
    <t>大理石（装饰用）</t>
  </si>
  <si>
    <t>门窗、玻璃</t>
  </si>
  <si>
    <t>钢化玻璃</t>
  </si>
  <si>
    <t>断桥铝合金窗（双玻）</t>
  </si>
  <si>
    <t>平开、含中空玻璃及安装</t>
  </si>
  <si>
    <t>推拉、含中空玻璃及安装</t>
  </si>
  <si>
    <t>断桥铝合金窗（三玻）</t>
  </si>
  <si>
    <t>断桥铝合金门</t>
  </si>
  <si>
    <t>塑钢窗</t>
  </si>
  <si>
    <t>含中空玻璃及安装</t>
  </si>
  <si>
    <t>塑钢门</t>
  </si>
  <si>
    <t>钛金门</t>
  </si>
  <si>
    <t>包括安装</t>
  </si>
  <si>
    <t>钢制甲级防火门</t>
  </si>
  <si>
    <t>钢制乙级防火门</t>
  </si>
  <si>
    <t>肯德基门</t>
  </si>
  <si>
    <t>市政</t>
  </si>
  <si>
    <t>土工布</t>
  </si>
  <si>
    <t>道路用</t>
  </si>
  <si>
    <t>石油沥青</t>
  </si>
  <si>
    <t>乳化沥青</t>
  </si>
  <si>
    <r>
      <rPr>
        <sz val="6"/>
        <color rgb="FF000000"/>
        <rFont val="Times New Roman"/>
        <charset val="134"/>
      </rPr>
      <t>SBS</t>
    </r>
    <r>
      <rPr>
        <sz val="6"/>
        <color indexed="8"/>
        <rFont val="宋体"/>
        <charset val="134"/>
      </rPr>
      <t>改性沥青</t>
    </r>
  </si>
  <si>
    <t>烧结砖</t>
  </si>
  <si>
    <t>混凝土侧石</t>
  </si>
  <si>
    <t>1000×300×100</t>
  </si>
  <si>
    <t>1000×350×120/140</t>
  </si>
  <si>
    <t>500×350×120/140</t>
  </si>
  <si>
    <t>500×300×100/120</t>
  </si>
  <si>
    <t>500×300×80/100</t>
  </si>
  <si>
    <t>500×300×60/100</t>
  </si>
  <si>
    <t>250×350×120/140</t>
  </si>
  <si>
    <t>混凝土平石</t>
  </si>
  <si>
    <t>800×400×130</t>
  </si>
  <si>
    <t>500×300×150</t>
  </si>
  <si>
    <t>500×300×100</t>
  </si>
  <si>
    <t>500×300×80</t>
  </si>
  <si>
    <t>500×250×100</t>
  </si>
  <si>
    <t>500×200×100</t>
  </si>
  <si>
    <t>500×200×80</t>
  </si>
  <si>
    <t>500×200×60</t>
  </si>
  <si>
    <t>400×200×60</t>
  </si>
  <si>
    <t>混凝土环保砖</t>
  </si>
  <si>
    <t>C25      6cm</t>
  </si>
  <si>
    <t>C30      6cm</t>
  </si>
  <si>
    <t>路用花岗岩石板</t>
  </si>
  <si>
    <r>
      <rPr>
        <sz val="6"/>
        <color rgb="FF000000"/>
        <rFont val="Times New Roman"/>
        <charset val="134"/>
      </rPr>
      <t>5cm</t>
    </r>
    <r>
      <rPr>
        <sz val="6"/>
        <color indexed="8"/>
        <rFont val="宋体"/>
        <charset val="134"/>
      </rPr>
      <t>以内</t>
    </r>
  </si>
  <si>
    <t>路用花岗岩侧石</t>
  </si>
  <si>
    <t>异型</t>
  </si>
  <si>
    <t>铸铁井圈井盖</t>
  </si>
  <si>
    <r>
      <rPr>
        <sz val="6"/>
        <color rgb="FF000000"/>
        <rFont val="Times New Roman"/>
        <charset val="134"/>
      </rPr>
      <t xml:space="preserve">Φ700
</t>
    </r>
    <r>
      <rPr>
        <sz val="6"/>
        <color rgb="FF000000"/>
        <rFont val="宋体"/>
        <charset val="134"/>
      </rPr>
      <t>（普通材质）</t>
    </r>
  </si>
  <si>
    <t>套</t>
  </si>
  <si>
    <r>
      <rPr>
        <sz val="6"/>
        <color rgb="FF000000"/>
        <rFont val="Times New Roman"/>
        <charset val="134"/>
      </rPr>
      <t xml:space="preserve">Φ700
</t>
    </r>
    <r>
      <rPr>
        <sz val="6"/>
        <color rgb="FF000000"/>
        <rFont val="宋体"/>
        <charset val="134"/>
      </rPr>
      <t>（球墨材质）</t>
    </r>
  </si>
  <si>
    <t>铸铁雨水箅子</t>
  </si>
  <si>
    <r>
      <rPr>
        <sz val="6"/>
        <color rgb="FF000000"/>
        <rFont val="Times New Roman"/>
        <charset val="134"/>
      </rPr>
      <t xml:space="preserve">750×450
</t>
    </r>
    <r>
      <rPr>
        <sz val="6"/>
        <color rgb="FF000000"/>
        <rFont val="宋体"/>
        <charset val="134"/>
      </rPr>
      <t>（普通材质）</t>
    </r>
  </si>
  <si>
    <r>
      <rPr>
        <sz val="6"/>
        <color rgb="FF000000"/>
        <rFont val="Times New Roman"/>
        <charset val="134"/>
      </rPr>
      <t xml:space="preserve">750×450
</t>
    </r>
    <r>
      <rPr>
        <sz val="6"/>
        <color rgb="FF000000"/>
        <rFont val="宋体"/>
        <charset val="134"/>
      </rPr>
      <t>（球墨材质）</t>
    </r>
  </si>
  <si>
    <t>安装</t>
  </si>
  <si>
    <t>单联开关</t>
  </si>
  <si>
    <t>双联开关</t>
  </si>
  <si>
    <t>三联开关</t>
  </si>
  <si>
    <t>四联开关</t>
  </si>
  <si>
    <t>五孔插座</t>
  </si>
  <si>
    <t>带门</t>
  </si>
  <si>
    <t>带盖</t>
  </si>
  <si>
    <t>三孔插座</t>
  </si>
  <si>
    <t>空调插座</t>
  </si>
  <si>
    <t>触摸电子延时开关</t>
  </si>
  <si>
    <t>标准带指示灯</t>
  </si>
  <si>
    <t>声控开关</t>
  </si>
  <si>
    <t>开关盒</t>
  </si>
  <si>
    <t>接线盒</t>
  </si>
  <si>
    <t>钢制</t>
  </si>
  <si>
    <t>金属电线管</t>
  </si>
  <si>
    <t>JDG20</t>
  </si>
  <si>
    <t>m</t>
  </si>
  <si>
    <t>JDG25</t>
  </si>
  <si>
    <t>JDG32</t>
  </si>
  <si>
    <t>JDG40</t>
  </si>
  <si>
    <t>JDG50</t>
  </si>
  <si>
    <r>
      <rPr>
        <sz val="6"/>
        <color rgb="FF000000"/>
        <rFont val="Times New Roman"/>
        <charset val="134"/>
      </rPr>
      <t>BV-</t>
    </r>
    <r>
      <rPr>
        <sz val="6"/>
        <color indexed="8"/>
        <rFont val="宋体"/>
        <charset val="134"/>
      </rPr>
      <t>塑铜线</t>
    </r>
  </si>
  <si>
    <r>
      <rPr>
        <sz val="6"/>
        <color indexed="8"/>
        <rFont val="宋体"/>
        <charset val="134"/>
      </rPr>
      <t>电气用</t>
    </r>
    <r>
      <rPr>
        <sz val="6"/>
        <color indexed="8"/>
        <rFont val="Times New Roman"/>
        <charset val="134"/>
      </rPr>
      <t>PVC</t>
    </r>
    <r>
      <rPr>
        <sz val="6"/>
        <color indexed="8"/>
        <rFont val="宋体"/>
        <charset val="134"/>
      </rPr>
      <t>管</t>
    </r>
  </si>
  <si>
    <t>φ15</t>
  </si>
  <si>
    <t>φ20</t>
  </si>
  <si>
    <t>φ25</t>
  </si>
  <si>
    <t>φ32</t>
  </si>
  <si>
    <t>φ40</t>
  </si>
  <si>
    <t>φ50</t>
  </si>
  <si>
    <t>槽式镀锌桥架</t>
  </si>
  <si>
    <t>100×50</t>
  </si>
  <si>
    <r>
      <rPr>
        <sz val="6"/>
        <color indexed="8"/>
        <rFont val="宋体"/>
        <charset val="134"/>
      </rPr>
      <t>槽式镀锌桥架</t>
    </r>
    <r>
      <rPr>
        <sz val="6"/>
        <color indexed="8"/>
        <rFont val="Times New Roman"/>
        <charset val="134"/>
      </rPr>
      <t xml:space="preserve"> </t>
    </r>
  </si>
  <si>
    <t>100×75</t>
  </si>
  <si>
    <t>100×100</t>
  </si>
  <si>
    <t>200×100</t>
  </si>
  <si>
    <t>300×100</t>
  </si>
  <si>
    <t>400×100</t>
  </si>
  <si>
    <t>400×200</t>
  </si>
  <si>
    <t>铜芯交联聚乙烯绝缘聚氯乙烯护套电力电缆</t>
  </si>
  <si>
    <t>YJV-0.6/1KV 3×2.5</t>
  </si>
  <si>
    <t>YJV-0.6/1KV 3×4</t>
  </si>
  <si>
    <t>YJV-0.6/1KV 3×6</t>
  </si>
  <si>
    <t>YJV-0.6/1KV 3×10</t>
  </si>
  <si>
    <t>YJV-0.6/1KV 3×16</t>
  </si>
  <si>
    <t>YJV-0.6/1KV 3×25</t>
  </si>
  <si>
    <t>YJV-0.6/1KV 3×35</t>
  </si>
  <si>
    <t>YJV-0.6/1KV 3×50</t>
  </si>
  <si>
    <t>YJV-0.6/1KV 3×70</t>
  </si>
  <si>
    <t>YJV-0.6/1KV 4×2.5</t>
  </si>
  <si>
    <t>YJV-0.6/1KV 4×4</t>
  </si>
  <si>
    <t>YJV-0.6/1KV 4×6</t>
  </si>
  <si>
    <t>YJV-0.6/1KV 4×10</t>
  </si>
  <si>
    <t>YJV-0.6/1KV 4×16</t>
  </si>
  <si>
    <t>YJV-0.6/1KV 4×25</t>
  </si>
  <si>
    <t>YJV-0.6/1KV 4×35</t>
  </si>
  <si>
    <t>YJV-0.6/1KV 4×50</t>
  </si>
  <si>
    <t>YJV-0.6/1KV 4×70</t>
  </si>
  <si>
    <t>YJV-0.6/1KV 4×95</t>
  </si>
  <si>
    <t>YJV-0.6/1KV 4×120</t>
  </si>
  <si>
    <t>YJV-0.6/1KV 4×150</t>
  </si>
  <si>
    <t>YJV-0.6/1KV 4×185</t>
  </si>
  <si>
    <t>YJV-0.6/1KV 4×240</t>
  </si>
  <si>
    <t>YJV-0.6/1KV 5×2.5</t>
  </si>
  <si>
    <t>YJV-0.6/1KV 5×4</t>
  </si>
  <si>
    <t>YJV-0.6/1KV 5×6</t>
  </si>
  <si>
    <t>YJV-0.6/1KV 5×10</t>
  </si>
  <si>
    <t>YJV-0.6/1KV 5×16</t>
  </si>
  <si>
    <t>YJV-0.6/1KV 5×25</t>
  </si>
  <si>
    <t>YJV-0.6/1KV 5×35</t>
  </si>
  <si>
    <t>YJV-0.6/1KV 5×50</t>
  </si>
  <si>
    <t>YJV-0.6/1KV 5×70</t>
  </si>
  <si>
    <t>YJV-0.6/1KV 5×95</t>
  </si>
  <si>
    <t>YJV-0.6/1KV 5×120</t>
  </si>
  <si>
    <t>YJV-0.6/1KV 5×150</t>
  </si>
  <si>
    <t>YJV-0.6/1KV 5×185</t>
  </si>
  <si>
    <t>YJV-0.6/1KV 3×4+1×2.5</t>
  </si>
  <si>
    <t>YJV-0.6/1KV 3×6+1×4</t>
  </si>
  <si>
    <t>YJV-0.6/1KV 3×10+1×6</t>
  </si>
  <si>
    <t>YJV-0.6/1KV 3×16+1×10</t>
  </si>
  <si>
    <t>YJV-0.6/1KV 3×25+1×16</t>
  </si>
  <si>
    <t>YJV-0.6/1KV 3×35+1×16</t>
  </si>
  <si>
    <t>YJV-0.6/1KV 3×50+1×25</t>
  </si>
  <si>
    <t>YJV-0.6/1KV 3×70+1×35</t>
  </si>
  <si>
    <t>YJV-0.6/1KV 3×95+1×50</t>
  </si>
  <si>
    <t>YJV-0.6/1KV 3×120+1×70</t>
  </si>
  <si>
    <t>YJV-0.6/1KV 3×150+1×70</t>
  </si>
  <si>
    <t>YJV-0.6/1KV 3×185+1×95</t>
  </si>
  <si>
    <t>YJV-0.6/1KV 3×240+1×120</t>
  </si>
  <si>
    <t>YJV-0.6/1KV 3×6+2×4</t>
  </si>
  <si>
    <t>YJV-0.6/1KV 3×10+2×6</t>
  </si>
  <si>
    <t>YJV-0.6/1KV 3×16+2×10</t>
  </si>
  <si>
    <t>YJV-0.6/1KV 3×25+2×16</t>
  </si>
  <si>
    <t>YJV-0.6/1KV 3×35+2×16</t>
  </si>
  <si>
    <t>YJV-0.6/1KV 3×50+2×25</t>
  </si>
  <si>
    <t>YJV-0.6/1KV 3×70+2×35</t>
  </si>
  <si>
    <t>YJV-0.6/1KV 3×95+2×50</t>
  </si>
  <si>
    <t>YJV-0.6/1KV 3×120+2×70</t>
  </si>
  <si>
    <t>YJV-0.6/1KV 3×150+2×70</t>
  </si>
  <si>
    <t>YJV-0.6/1KV 3×185+2×70</t>
  </si>
  <si>
    <t>YJV-0.6/1KV 3×240+2×120</t>
  </si>
  <si>
    <t>YJV-0.6/1KV 4×10+1×6</t>
  </si>
  <si>
    <t>YJV-0.6/1KV 4×16+1×10</t>
  </si>
  <si>
    <t>YJV-0.6/1KV 4×25+1×16</t>
  </si>
  <si>
    <t>YJV-0.6/1KV 4×35+1×16</t>
  </si>
  <si>
    <t>YJV-0.6/1KV 4×50+1×25</t>
  </si>
  <si>
    <t>YJV-0.6/1KV 4×70+1×35</t>
  </si>
  <si>
    <t>YJV-0.6/1KV 4×95+1×50</t>
  </si>
  <si>
    <t>YJV-0.6/1KV 4×120+1×70</t>
  </si>
  <si>
    <t>YJV-0.6/1KV 4×150+1×70</t>
  </si>
  <si>
    <t>YJV-0.6/1KV 4×185+1×95</t>
  </si>
  <si>
    <t>YJV-0.6/1KV 4×240+1×120</t>
  </si>
  <si>
    <r>
      <rPr>
        <sz val="6"/>
        <color rgb="FF000000"/>
        <rFont val="Times New Roman"/>
        <charset val="134"/>
      </rPr>
      <t>UPVC</t>
    </r>
    <r>
      <rPr>
        <sz val="6"/>
        <color indexed="8"/>
        <rFont val="宋体"/>
        <charset val="134"/>
      </rPr>
      <t>建筑排水螺旋消音管</t>
    </r>
  </si>
  <si>
    <t>D50</t>
  </si>
  <si>
    <t>D75</t>
  </si>
  <si>
    <t>D100</t>
  </si>
  <si>
    <t>D150</t>
  </si>
  <si>
    <r>
      <rPr>
        <sz val="6"/>
        <color rgb="FF000000"/>
        <rFont val="Times New Roman"/>
        <charset val="134"/>
      </rPr>
      <t>HDPE</t>
    </r>
    <r>
      <rPr>
        <sz val="6"/>
        <color indexed="8"/>
        <rFont val="宋体"/>
        <charset val="134"/>
      </rPr>
      <t>双壁波纹排水管</t>
    </r>
  </si>
  <si>
    <t>DN200</t>
  </si>
  <si>
    <t>DN300</t>
  </si>
  <si>
    <t>DN400</t>
  </si>
  <si>
    <t>DN500</t>
  </si>
  <si>
    <r>
      <rPr>
        <sz val="6"/>
        <color rgb="FF000000"/>
        <rFont val="Times New Roman"/>
        <charset val="134"/>
      </rPr>
      <t>PE</t>
    </r>
    <r>
      <rPr>
        <sz val="6"/>
        <color indexed="8"/>
        <rFont val="宋体"/>
        <charset val="134"/>
      </rPr>
      <t>给水管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</si>
  <si>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D50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</si>
  <si>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D63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</si>
  <si>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D75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</si>
  <si>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D90</t>
    </r>
  </si>
  <si>
    <r>
      <rPr>
        <sz val="6"/>
        <color rgb="FF000000"/>
        <rFont val="Times New Roman"/>
        <charset val="134"/>
      </rPr>
      <t>PN1.6MPa</t>
    </r>
    <r>
      <rPr>
        <sz val="6"/>
        <color indexed="8"/>
        <rFont val="宋体"/>
        <charset val="134"/>
      </rPr>
      <t>，</t>
    </r>
    <r>
      <rPr>
        <sz val="6"/>
        <color indexed="8"/>
        <rFont val="Times New Roman"/>
        <charset val="134"/>
      </rPr>
      <t>D110</t>
    </r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</si>
  <si>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冷水管</t>
    </r>
  </si>
  <si>
    <t>1.6MPa φ20</t>
  </si>
  <si>
    <t>φ63</t>
  </si>
  <si>
    <t>φ75</t>
  </si>
  <si>
    <t>φ90</t>
  </si>
  <si>
    <t>φ110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</si>
  <si>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热水管</t>
    </r>
  </si>
  <si>
    <t>丝扣铜闸板阀</t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</si>
  <si>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</si>
  <si>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φ25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</si>
  <si>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φ32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</si>
  <si>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φ40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</si>
  <si>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φ50</t>
    </r>
  </si>
  <si>
    <r>
      <rPr>
        <sz val="6"/>
        <color indexed="8"/>
        <rFont val="宋体"/>
        <charset val="134"/>
      </rPr>
      <t>铜杆</t>
    </r>
    <r>
      <rPr>
        <sz val="6"/>
        <color indexed="8"/>
        <rFont val="Times New Roman"/>
        <charset val="134"/>
      </rPr>
      <t>φ70</t>
    </r>
  </si>
  <si>
    <t>法兰铸钢闸板阀</t>
  </si>
  <si>
    <t>φ70</t>
  </si>
  <si>
    <t>φ80</t>
  </si>
  <si>
    <t>φ100</t>
  </si>
  <si>
    <t>φ125</t>
  </si>
  <si>
    <t>φ150</t>
  </si>
  <si>
    <t>焊接法兰盘</t>
  </si>
  <si>
    <t>付</t>
  </si>
  <si>
    <t>球墨铸铁管</t>
  </si>
  <si>
    <t>DN50</t>
  </si>
  <si>
    <t>DN75</t>
  </si>
  <si>
    <t>DN100</t>
  </si>
  <si>
    <t>DN150</t>
  </si>
  <si>
    <t>铸铁排水管接头零件</t>
  </si>
  <si>
    <t>地暖管</t>
  </si>
  <si>
    <t>PE-X 20×2.0</t>
  </si>
  <si>
    <t>PE-RT 20×2.0</t>
  </si>
  <si>
    <r>
      <rPr>
        <sz val="6"/>
        <color rgb="FF000000"/>
        <rFont val="Times New Roman"/>
        <charset val="134"/>
      </rPr>
      <t>PEX-A Φ</t>
    </r>
    <r>
      <rPr>
        <sz val="6"/>
        <color indexed="8"/>
        <rFont val="Times New Roman"/>
        <charset val="134"/>
      </rPr>
      <t>20×2.3</t>
    </r>
  </si>
  <si>
    <t>地暖分集水器（综合）</t>
  </si>
  <si>
    <r>
      <rPr>
        <sz val="6"/>
        <color rgb="FF000000"/>
        <rFont val="Times New Roman"/>
        <charset val="134"/>
      </rPr>
      <t>70(</t>
    </r>
    <r>
      <rPr>
        <sz val="6"/>
        <color indexed="8"/>
        <rFont val="宋体"/>
        <charset val="134"/>
      </rPr>
      <t>普通</t>
    </r>
    <r>
      <rPr>
        <sz val="6"/>
        <color indexed="8"/>
        <rFont val="Times New Roman"/>
        <charset val="134"/>
      </rPr>
      <t>)</t>
    </r>
  </si>
  <si>
    <t>路</t>
  </si>
  <si>
    <t>铜质截止阀</t>
  </si>
  <si>
    <t>DN20</t>
  </si>
  <si>
    <t>DN25</t>
  </si>
  <si>
    <t>DN32</t>
  </si>
  <si>
    <t>DN40</t>
  </si>
  <si>
    <t>DN70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</si>
  <si>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钢制球阀</t>
    </r>
  </si>
  <si>
    <t>铜质螺纹过滤器</t>
  </si>
  <si>
    <t>锁密阀</t>
  </si>
  <si>
    <r>
      <rPr>
        <sz val="6"/>
        <color rgb="FF000000"/>
        <rFont val="Times New Roman"/>
        <charset val="134"/>
      </rPr>
      <t>PPR</t>
    </r>
    <r>
      <rPr>
        <sz val="6"/>
        <color indexed="8"/>
        <rFont val="宋体"/>
        <charset val="134"/>
      </rPr>
      <t>钢芯塑料把球阀</t>
    </r>
  </si>
  <si>
    <t>手柄铸钢蝶阀</t>
  </si>
  <si>
    <t>DN65</t>
  </si>
  <si>
    <t>DN80</t>
  </si>
  <si>
    <t>DN125</t>
  </si>
  <si>
    <r>
      <rPr>
        <sz val="6"/>
        <color indexed="8"/>
        <rFont val="宋体"/>
        <charset val="134"/>
      </rPr>
      <t>波纹伸缩器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螺栓、垫片</t>
    </r>
    <r>
      <rPr>
        <sz val="6"/>
        <color indexed="8"/>
        <rFont val="Times New Roman"/>
        <charset val="134"/>
      </rPr>
      <t>)</t>
    </r>
  </si>
  <si>
    <t>DN250-1.6MP</t>
  </si>
  <si>
    <t>//</t>
  </si>
  <si>
    <t>DN200-1.6MP</t>
  </si>
  <si>
    <t>DN150-1.6MP</t>
  </si>
  <si>
    <t>DN125-1.6MP</t>
  </si>
  <si>
    <t>DN100-1.6MP</t>
  </si>
  <si>
    <t>DN80-1.6MP</t>
  </si>
  <si>
    <t>热量表</t>
  </si>
  <si>
    <t>\</t>
  </si>
  <si>
    <t>平衡阀</t>
  </si>
  <si>
    <t>自来水表</t>
  </si>
  <si>
    <t>过滤器</t>
  </si>
  <si>
    <r>
      <rPr>
        <sz val="6"/>
        <color rgb="FF000000"/>
        <rFont val="宋体"/>
        <charset val="134"/>
      </rPr>
      <t>铸铁暖气片</t>
    </r>
    <r>
      <rPr>
        <sz val="6"/>
        <color indexed="8"/>
        <rFont val="Times New Roman"/>
        <charset val="134"/>
      </rPr>
      <t>(</t>
    </r>
    <r>
      <rPr>
        <sz val="6"/>
        <color indexed="8"/>
        <rFont val="宋体"/>
        <charset val="134"/>
      </rPr>
      <t>含漆</t>
    </r>
    <r>
      <rPr>
        <sz val="6"/>
        <color indexed="8"/>
        <rFont val="Times New Roman"/>
        <charset val="134"/>
      </rPr>
      <t>)</t>
    </r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</si>
  <si>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600</t>
    </r>
  </si>
  <si>
    <t>片</t>
  </si>
  <si>
    <r>
      <rPr>
        <sz val="6"/>
        <color indexed="8"/>
        <rFont val="宋体"/>
        <charset val="134"/>
      </rPr>
      <t>柱</t>
    </r>
    <r>
      <rPr>
        <sz val="6"/>
        <color indexed="8"/>
        <rFont val="Times New Roman"/>
        <charset val="134"/>
      </rPr>
      <t>700</t>
    </r>
  </si>
  <si>
    <t>室内消火栓箱</t>
  </si>
  <si>
    <r>
      <rPr>
        <sz val="6"/>
        <color rgb="FF000000"/>
        <rFont val="宋体"/>
        <charset val="134"/>
      </rPr>
      <t>铝合金箱子</t>
    </r>
    <r>
      <rPr>
        <sz val="6"/>
        <color indexed="8"/>
        <rFont val="Times New Roman"/>
        <charset val="134"/>
      </rPr>
      <t>DN65</t>
    </r>
    <r>
      <rPr>
        <sz val="6"/>
        <color indexed="8"/>
        <rFont val="宋体"/>
        <charset val="134"/>
      </rPr>
      <t>单出口</t>
    </r>
  </si>
  <si>
    <t>组合式消火栓箱</t>
  </si>
  <si>
    <t>1800×700×240</t>
  </si>
  <si>
    <t>干粉灭火器</t>
  </si>
  <si>
    <t>MFZ/ABC4</t>
  </si>
  <si>
    <t>MFZL-8</t>
  </si>
  <si>
    <t>点型光电感烟火灾探测器</t>
  </si>
  <si>
    <t>手动火灾报警按钮</t>
  </si>
  <si>
    <t>火灾声光报警器</t>
  </si>
  <si>
    <t>消火栓按钮</t>
  </si>
  <si>
    <r>
      <rPr>
        <sz val="6"/>
        <color indexed="8"/>
        <rFont val="宋体"/>
        <charset val="134"/>
      </rPr>
      <t>输入</t>
    </r>
    <r>
      <rPr>
        <sz val="6"/>
        <color indexed="8"/>
        <rFont val="Times New Roman"/>
        <charset val="134"/>
      </rPr>
      <t>/</t>
    </r>
    <r>
      <rPr>
        <sz val="6"/>
        <color indexed="8"/>
        <rFont val="宋体"/>
        <charset val="134"/>
      </rPr>
      <t>输出模板</t>
    </r>
  </si>
  <si>
    <t>隔离器</t>
  </si>
  <si>
    <t>火灾显示盘</t>
  </si>
  <si>
    <t>衬塑镀锌钢管</t>
  </si>
  <si>
    <t>DN15</t>
  </si>
  <si>
    <t>岩棉管</t>
  </si>
  <si>
    <r>
      <rPr>
        <sz val="6"/>
        <color indexed="8"/>
        <rFont val="宋体"/>
        <charset val="134"/>
      </rPr>
      <t>厚度</t>
    </r>
    <r>
      <rPr>
        <sz val="6"/>
        <color indexed="8"/>
        <rFont val="Times New Roman"/>
        <charset val="134"/>
      </rPr>
      <t>50mm</t>
    </r>
  </si>
  <si>
    <t>玻璃棉毡</t>
  </si>
  <si>
    <t>24kg</t>
  </si>
  <si>
    <t>聚氨酯（含聚乙烯保护壳）</t>
  </si>
  <si>
    <t>橡塑保温材料（黑色）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</si>
</sst>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42" formatCode="_ &quot;￥&quot;* #,##0_ ;_ &quot;￥&quot;* \-#,##0_ ;_ &quot;￥&quot;* &quot;-&quot;_ ;_ @_ "/>
  </numFmts>
  <fonts count="56">
    <font>
      <sz val="12"/>
      <name val="宋体"/>
      <charset val="134"/>
    </font>
    <font>
      <sz val="9"/>
      <name val="宋体"/>
      <charset val="134"/>
    </font>
    <font>
      <sz val="9"/>
      <color indexed="8"/>
      <name val="Times New Roman"/>
      <charset val="134"/>
    </font>
    <font>
      <sz val="9"/>
      <name val="Times New Roman"/>
      <charset val="134"/>
    </font>
    <font>
      <sz val="8"/>
      <name val="Times New Roman"/>
      <charset val="134"/>
    </font>
    <font>
      <sz val="6"/>
      <name val="Times New Roman"/>
      <charset val="134"/>
    </font>
    <font>
      <sz val="9"/>
      <name val="黑体"/>
      <charset val="134"/>
    </font>
    <font>
      <b/>
      <sz val="14"/>
      <color rgb="FF000000"/>
      <name val="宋体"/>
      <charset val="134"/>
    </font>
    <font>
      <b/>
      <sz val="14"/>
      <color rgb="FF000000"/>
      <name val="Times New Roman"/>
      <charset val="134"/>
    </font>
    <font>
      <sz val="8"/>
      <color indexed="8"/>
      <name val="宋体"/>
      <charset val="134"/>
    </font>
    <font>
      <sz val="8"/>
      <color rgb="FF000000"/>
      <name val="Times New Roman"/>
      <charset val="134"/>
    </font>
    <font>
      <b/>
      <sz val="8"/>
      <color indexed="8"/>
      <name val="宋体"/>
      <charset val="134"/>
    </font>
    <font>
      <b/>
      <sz val="6"/>
      <color rgb="FF000000"/>
      <name val="Times New Roman"/>
      <charset val="134"/>
    </font>
    <font>
      <sz val="6"/>
      <color indexed="8"/>
      <name val="宋体"/>
      <charset val="134"/>
    </font>
    <font>
      <sz val="6"/>
      <color rgb="FF000000"/>
      <name val="Times New Roman"/>
      <charset val="134"/>
    </font>
    <font>
      <sz val="6"/>
      <color rgb="FF000000"/>
      <name val="宋体"/>
      <charset val="134"/>
    </font>
    <font>
      <sz val="5"/>
      <color rgb="FF000000"/>
      <name val="宋体"/>
      <charset val="134"/>
    </font>
    <font>
      <sz val="8"/>
      <name val="宋体"/>
      <charset val="134"/>
      <scheme val="minor"/>
    </font>
    <font>
      <sz val="6"/>
      <color rgb="FFFF0000"/>
      <name val="宋体"/>
      <charset val="134"/>
    </font>
    <font>
      <sz val="6"/>
      <color rgb="FFFF0000"/>
      <name val="Times New Roman"/>
      <charset val="134"/>
    </font>
    <font>
      <sz val="6"/>
      <color indexed="8"/>
      <name val="Times New Roman"/>
      <charset val="134"/>
    </font>
    <font>
      <sz val="6"/>
      <color theme="1"/>
      <name val="Times New Roman"/>
      <charset val="134"/>
    </font>
    <font>
      <sz val="8"/>
      <color indexed="8"/>
      <name val="宋体"/>
      <charset val="134"/>
      <scheme val="minor"/>
    </font>
    <font>
      <sz val="8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C00000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8"/>
      <color rgb="FF000000"/>
      <name val="宋体"/>
      <charset val="134"/>
    </font>
    <font>
      <b/>
      <sz val="6"/>
      <color rgb="FF000000"/>
      <name val="宋体"/>
      <charset val="134"/>
    </font>
    <font>
      <sz val="8"/>
      <color rgb="FF000000"/>
      <name val="微软雅黑"/>
      <charset val="134"/>
    </font>
    <font>
      <sz val="6"/>
      <color indexed="0"/>
      <name val="Times New Roman"/>
      <charset val="134"/>
    </font>
    <font>
      <sz val="6"/>
      <color indexed="8"/>
      <name val="Times New Roman"/>
      <charset val="0"/>
    </font>
    <font>
      <sz val="6"/>
      <name val="微软雅黑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vertAlign val="superscript"/>
      <sz val="6"/>
      <color indexed="8"/>
      <name val="Times New Roman"/>
      <charset val="134"/>
    </font>
    <font>
      <sz val="5"/>
      <color rgb="FF000000"/>
      <name val="Times New Roman"/>
      <charset val="134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5">
    <xf numFmtId="0" fontId="0" fillId="0" borderId="0">
      <alignment vertical="center"/>
    </xf>
    <xf numFmtId="0" fontId="46" fillId="0" borderId="0">
      <alignment vertical="center"/>
    </xf>
    <xf numFmtId="0" fontId="33" fillId="24" borderId="0" applyNumberFormat="false" applyBorder="false" applyAlignment="false" applyProtection="false">
      <alignment vertical="center"/>
    </xf>
    <xf numFmtId="0" fontId="35" fillId="29" borderId="0" applyNumberFormat="false" applyBorder="false" applyAlignment="false" applyProtection="false">
      <alignment vertical="center"/>
    </xf>
    <xf numFmtId="0" fontId="35" fillId="23" borderId="0" applyNumberFormat="false" applyBorder="false" applyAlignment="false" applyProtection="false">
      <alignment vertical="center"/>
    </xf>
    <xf numFmtId="0" fontId="33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22" borderId="0" applyNumberFormat="false" applyBorder="false" applyAlignment="false" applyProtection="false">
      <alignment vertical="center"/>
    </xf>
    <xf numFmtId="0" fontId="35" fillId="20" borderId="0" applyNumberFormat="false" applyBorder="false" applyAlignment="false" applyProtection="false">
      <alignment vertical="center"/>
    </xf>
    <xf numFmtId="0" fontId="33" fillId="19" borderId="0" applyNumberFormat="false" applyBorder="false" applyAlignment="false" applyProtection="false">
      <alignment vertical="center"/>
    </xf>
    <xf numFmtId="0" fontId="33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16" borderId="0" applyNumberFormat="false" applyBorder="false" applyAlignment="false" applyProtection="false">
      <alignment vertical="center"/>
    </xf>
    <xf numFmtId="0" fontId="35" fillId="30" borderId="0" applyNumberFormat="false" applyBorder="false" applyAlignment="false" applyProtection="false">
      <alignment vertical="center"/>
    </xf>
    <xf numFmtId="0" fontId="35" fillId="31" borderId="0" applyNumberFormat="false" applyBorder="false" applyAlignment="false" applyProtection="false">
      <alignment vertical="center"/>
    </xf>
    <xf numFmtId="0" fontId="35" fillId="33" borderId="0" applyNumberFormat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>
      <alignment vertical="center"/>
    </xf>
    <xf numFmtId="0" fontId="49" fillId="0" borderId="0" applyNumberFormat="false" applyFill="false" applyBorder="false" applyAlignment="false" applyProtection="false">
      <alignment vertical="center"/>
    </xf>
    <xf numFmtId="0" fontId="50" fillId="34" borderId="15" applyNumberFormat="false" applyAlignment="false" applyProtection="false">
      <alignment vertical="center"/>
    </xf>
    <xf numFmtId="0" fontId="45" fillId="0" borderId="11" applyNumberFormat="false" applyFill="false" applyAlignment="false" applyProtection="false">
      <alignment vertical="center"/>
    </xf>
    <xf numFmtId="0" fontId="44" fillId="18" borderId="13" applyNumberFormat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52" fillId="35" borderId="16" applyNumberFormat="false" applyAlignment="false" applyProtection="false">
      <alignment vertical="center"/>
    </xf>
    <xf numFmtId="0" fontId="35" fillId="26" borderId="0" applyNumberFormat="false" applyBorder="false" applyAlignment="false" applyProtection="false">
      <alignment vertical="center"/>
    </xf>
    <xf numFmtId="0" fontId="35" fillId="36" borderId="0" applyNumberFormat="false" applyBorder="false" applyAlignment="false" applyProtection="false">
      <alignment vertical="center"/>
    </xf>
    <xf numFmtId="42" fontId="39" fillId="0" borderId="0" applyFont="false" applyFill="false" applyBorder="false" applyAlignment="false" applyProtection="false">
      <alignment vertical="center"/>
    </xf>
    <xf numFmtId="0" fontId="41" fillId="0" borderId="14" applyNumberFormat="false" applyFill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53" fillId="35" borderId="13" applyNumberFormat="false" applyAlignment="false" applyProtection="false">
      <alignment vertical="center"/>
    </xf>
    <xf numFmtId="0" fontId="33" fillId="15" borderId="0" applyNumberFormat="false" applyBorder="false" applyAlignment="false" applyProtection="false">
      <alignment vertical="center"/>
    </xf>
    <xf numFmtId="41" fontId="39" fillId="0" borderId="0" applyFont="false" applyFill="false" applyBorder="false" applyAlignment="false" applyProtection="false">
      <alignment vertical="center"/>
    </xf>
    <xf numFmtId="0" fontId="33" fillId="14" borderId="0" applyNumberFormat="false" applyBorder="false" applyAlignment="false" applyProtection="false">
      <alignment vertical="center"/>
    </xf>
    <xf numFmtId="0" fontId="39" fillId="13" borderId="12" applyNumberFormat="false" applyFont="false" applyAlignment="false" applyProtection="false">
      <alignment vertical="center"/>
    </xf>
    <xf numFmtId="0" fontId="42" fillId="12" borderId="0" applyNumberFormat="false" applyBorder="false" applyAlignment="false" applyProtection="false">
      <alignment vertical="center"/>
    </xf>
    <xf numFmtId="44" fontId="39" fillId="0" borderId="0" applyFont="false" applyFill="false" applyBorder="false" applyAlignment="false" applyProtection="false">
      <alignment vertical="center"/>
    </xf>
    <xf numFmtId="43" fontId="39" fillId="0" borderId="0" applyFont="false" applyFill="false" applyBorder="false" applyAlignment="false" applyProtection="false">
      <alignment vertical="center"/>
    </xf>
    <xf numFmtId="0" fontId="40" fillId="0" borderId="11" applyNumberFormat="false" applyFill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9" fontId="39" fillId="0" borderId="0" applyFont="false" applyFill="false" applyBorder="false" applyAlignment="false" applyProtection="false">
      <alignment vertical="center"/>
    </xf>
    <xf numFmtId="0" fontId="37" fillId="0" borderId="10" applyNumberFormat="false" applyFill="false" applyAlignment="false" applyProtection="false">
      <alignment vertical="center"/>
    </xf>
    <xf numFmtId="0" fontId="0" fillId="0" borderId="0">
      <alignment vertical="center"/>
    </xf>
    <xf numFmtId="0" fontId="35" fillId="10" borderId="0" applyNumberFormat="false" applyBorder="false" applyAlignment="false" applyProtection="false">
      <alignment vertical="center"/>
    </xf>
    <xf numFmtId="0" fontId="35" fillId="25" borderId="0" applyNumberFormat="false" applyBorder="false" applyAlignment="false" applyProtection="false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33" fillId="9" borderId="0" applyNumberFormat="false" applyBorder="false" applyAlignment="false" applyProtection="false">
      <alignment vertical="center"/>
    </xf>
    <xf numFmtId="0" fontId="36" fillId="0" borderId="9" applyNumberFormat="false" applyFill="false" applyAlignment="false" applyProtection="false">
      <alignment vertical="center"/>
    </xf>
    <xf numFmtId="0" fontId="33" fillId="8" borderId="0" applyNumberFormat="false" applyBorder="false" applyAlignment="false" applyProtection="false">
      <alignment vertical="center"/>
    </xf>
    <xf numFmtId="0" fontId="38" fillId="11" borderId="0" applyNumberFormat="false" applyBorder="false" applyAlignment="false" applyProtection="false">
      <alignment vertical="center"/>
    </xf>
    <xf numFmtId="0" fontId="35" fillId="7" borderId="0" applyNumberFormat="false" applyBorder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47" fillId="32" borderId="0" applyNumberFormat="false" applyBorder="false" applyAlignment="false" applyProtection="false">
      <alignment vertical="center"/>
    </xf>
    <xf numFmtId="0" fontId="33" fillId="17" borderId="0" applyNumberFormat="false" applyBorder="false" applyAlignment="false" applyProtection="false">
      <alignment vertical="center"/>
    </xf>
    <xf numFmtId="0" fontId="33" fillId="6" borderId="0" applyNumberFormat="false" applyBorder="false" applyAlignment="false" applyProtection="false">
      <alignment vertical="center"/>
    </xf>
    <xf numFmtId="0" fontId="35" fillId="27" borderId="0" applyNumberFormat="false" applyBorder="false" applyAlignment="false" applyProtection="false">
      <alignment vertical="center"/>
    </xf>
  </cellStyleXfs>
  <cellXfs count="158">
    <xf numFmtId="0" fontId="0" fillId="0" borderId="0" xfId="0">
      <alignment vertical="center"/>
    </xf>
    <xf numFmtId="0" fontId="1" fillId="0" borderId="0" xfId="0" applyFont="true" applyProtection="true">
      <alignment vertical="center"/>
    </xf>
    <xf numFmtId="0" fontId="2" fillId="0" borderId="0" xfId="0" applyFont="true" applyFill="true" applyAlignment="true" applyProtection="true">
      <alignment vertical="center"/>
    </xf>
    <xf numFmtId="0" fontId="2" fillId="0" borderId="0" xfId="0" applyFont="true" applyFill="true" applyAlignment="true" applyProtection="true">
      <alignment horizontal="center" vertical="center"/>
    </xf>
    <xf numFmtId="0" fontId="1" fillId="2" borderId="0" xfId="0" applyFont="true" applyFill="true" applyProtection="true">
      <alignment vertical="center"/>
    </xf>
    <xf numFmtId="0" fontId="3" fillId="0" borderId="0" xfId="0" applyFont="true" applyProtection="true">
      <alignment vertical="center"/>
    </xf>
    <xf numFmtId="0" fontId="4" fillId="0" borderId="0" xfId="0" applyFont="true" applyAlignment="true" applyProtection="true">
      <alignment horizontal="center" vertical="center" wrapText="true"/>
    </xf>
    <xf numFmtId="0" fontId="5" fillId="0" borderId="0" xfId="0" applyFont="true" applyAlignment="true" applyProtection="true">
      <alignment horizontal="center" vertical="center"/>
    </xf>
    <xf numFmtId="0" fontId="5" fillId="0" borderId="0" xfId="0" applyFont="true" applyAlignment="true" applyProtection="true">
      <alignment horizontal="center" vertical="center" wrapText="true" shrinkToFit="true"/>
    </xf>
    <xf numFmtId="176" fontId="5" fillId="0" borderId="0" xfId="0" applyNumberFormat="true" applyFont="true" applyAlignment="true" applyProtection="true">
      <alignment horizontal="center" vertical="center"/>
    </xf>
    <xf numFmtId="177" fontId="5" fillId="0" borderId="0" xfId="0" applyNumberFormat="true" applyFont="true" applyAlignment="true" applyProtection="true">
      <alignment horizontal="center" vertical="center"/>
    </xf>
    <xf numFmtId="0" fontId="6" fillId="0" borderId="0" xfId="0" applyFont="true" applyAlignment="true" applyProtection="true">
      <alignment horizontal="left" vertical="center" wrapText="true"/>
    </xf>
    <xf numFmtId="0" fontId="3" fillId="0" borderId="0" xfId="0" applyFont="true" applyAlignment="true" applyProtection="true">
      <alignment horizontal="left" vertical="center" wrapText="true"/>
    </xf>
    <xf numFmtId="0" fontId="7" fillId="0" borderId="0" xfId="0" applyFont="true" applyBorder="true" applyAlignment="true" applyProtection="true">
      <alignment horizontal="center" vertical="center" wrapText="true"/>
    </xf>
    <xf numFmtId="0" fontId="8" fillId="0" borderId="0" xfId="0" applyFont="true" applyBorder="true" applyAlignment="true" applyProtection="true">
      <alignment horizontal="center" vertical="center"/>
    </xf>
    <xf numFmtId="0" fontId="8" fillId="0" borderId="0" xfId="0" applyFont="true" applyBorder="true" applyAlignment="true" applyProtection="true">
      <alignment horizontal="center" vertical="center" wrapText="true"/>
    </xf>
    <xf numFmtId="0" fontId="9" fillId="0" borderId="1" xfId="0" applyFont="true" applyBorder="true" applyAlignment="true" applyProtection="true">
      <alignment horizontal="center" vertical="center" wrapText="true"/>
    </xf>
    <xf numFmtId="0" fontId="9" fillId="3" borderId="1" xfId="0" applyFont="true" applyFill="true" applyBorder="true" applyAlignment="true" applyProtection="true">
      <alignment horizontal="center" vertical="center" wrapText="true"/>
    </xf>
    <xf numFmtId="0" fontId="9" fillId="3" borderId="1" xfId="0" applyFont="true" applyFill="true" applyBorder="true" applyAlignment="true" applyProtection="true">
      <alignment horizontal="center" vertical="center" wrapText="true" shrinkToFit="true"/>
    </xf>
    <xf numFmtId="0" fontId="10" fillId="0" borderId="2" xfId="0" applyFont="true" applyBorder="true" applyAlignment="true" applyProtection="true">
      <alignment horizontal="center" vertical="center" wrapText="true"/>
    </xf>
    <xf numFmtId="0" fontId="10" fillId="3" borderId="2" xfId="0" applyFont="true" applyFill="true" applyBorder="true" applyAlignment="true" applyProtection="true">
      <alignment horizontal="center" vertical="center" wrapText="true"/>
    </xf>
    <xf numFmtId="0" fontId="10" fillId="3" borderId="2" xfId="0" applyFont="true" applyFill="true" applyBorder="true" applyAlignment="true" applyProtection="true">
      <alignment horizontal="center" vertical="center" wrapText="true" shrinkToFit="true"/>
    </xf>
    <xf numFmtId="0" fontId="11" fillId="0" borderId="3" xfId="0" applyFont="true" applyBorder="true" applyAlignment="true" applyProtection="true">
      <alignment horizontal="center" vertical="center" wrapText="true"/>
    </xf>
    <xf numFmtId="0" fontId="12" fillId="0" borderId="3" xfId="0" applyFont="true" applyBorder="true" applyAlignment="true" applyProtection="true">
      <alignment horizontal="center" vertical="center"/>
    </xf>
    <xf numFmtId="0" fontId="12" fillId="0" borderId="3" xfId="0" applyFont="true" applyBorder="true" applyAlignment="true" applyProtection="true">
      <alignment horizontal="center" vertical="center" wrapText="true"/>
    </xf>
    <xf numFmtId="0" fontId="10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 wrapText="true" shrinkToFit="true"/>
    </xf>
    <xf numFmtId="0" fontId="14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Fill="true" applyBorder="true" applyAlignment="true" applyProtection="true">
      <alignment horizontal="center" vertical="center"/>
    </xf>
    <xf numFmtId="0" fontId="15" fillId="0" borderId="3" xfId="0" applyFont="true" applyFill="true" applyBorder="true" applyAlignment="true" applyProtection="true">
      <alignment horizontal="center" vertical="center" wrapText="true" shrinkToFit="true"/>
    </xf>
    <xf numFmtId="0" fontId="13" fillId="0" borderId="3" xfId="0" applyFont="true" applyFill="true" applyBorder="true" applyAlignment="true" applyProtection="true">
      <alignment horizontal="center" vertical="center" wrapText="true" shrinkToFit="true"/>
    </xf>
    <xf numFmtId="0" fontId="11" fillId="0" borderId="3" xfId="0" applyFont="true" applyFill="true" applyBorder="true" applyAlignment="true" applyProtection="true">
      <alignment horizontal="center" vertical="center"/>
    </xf>
    <xf numFmtId="0" fontId="12" fillId="0" borderId="3" xfId="0" applyFont="true" applyFill="true" applyBorder="true" applyAlignment="true" applyProtection="true">
      <alignment horizontal="center" vertical="center"/>
    </xf>
    <xf numFmtId="0" fontId="12" fillId="0" borderId="3" xfId="0" applyFont="true" applyFill="true" applyBorder="true" applyAlignment="true" applyProtection="true">
      <alignment horizontal="center" vertical="center" wrapText="true"/>
    </xf>
    <xf numFmtId="0" fontId="14" fillId="0" borderId="3" xfId="0" applyNumberFormat="true" applyFont="true" applyFill="true" applyBorder="true" applyAlignment="true" applyProtection="true">
      <alignment horizontal="center" vertical="center"/>
    </xf>
    <xf numFmtId="0" fontId="15" fillId="0" borderId="3" xfId="0" applyNumberFormat="true" applyFont="true" applyFill="true" applyBorder="true" applyAlignment="true" applyProtection="true">
      <alignment horizontal="center" vertical="center"/>
    </xf>
    <xf numFmtId="0" fontId="13" fillId="0" borderId="3" xfId="0" applyNumberFormat="true" applyFont="true" applyFill="true" applyBorder="true" applyAlignment="true" applyProtection="true">
      <alignment horizontal="center" vertical="center"/>
    </xf>
    <xf numFmtId="0" fontId="11" fillId="0" borderId="3" xfId="0" applyFont="true" applyFill="true" applyBorder="true" applyAlignment="true" applyProtection="true">
      <alignment horizontal="center" vertical="center" wrapText="true"/>
    </xf>
    <xf numFmtId="0" fontId="16" fillId="0" borderId="3" xfId="0" applyFont="true" applyFill="true" applyBorder="true" applyAlignment="true" applyProtection="true">
      <alignment horizontal="center" vertical="center" wrapText="true" shrinkToFit="true"/>
    </xf>
    <xf numFmtId="0" fontId="15" fillId="0" borderId="3" xfId="0" applyFont="true" applyFill="true" applyBorder="true" applyAlignment="true" applyProtection="true">
      <alignment horizontal="center" vertical="center" wrapText="true"/>
    </xf>
    <xf numFmtId="177" fontId="8" fillId="0" borderId="0" xfId="0" applyNumberFormat="true" applyFont="true" applyBorder="true" applyAlignment="true" applyProtection="true">
      <alignment horizontal="center" vertical="center"/>
    </xf>
    <xf numFmtId="0" fontId="17" fillId="3" borderId="4" xfId="0" applyFont="true" applyFill="true" applyBorder="true" applyAlignment="true" applyProtection="true">
      <alignment horizontal="center" vertical="center" wrapText="true"/>
    </xf>
    <xf numFmtId="0" fontId="17" fillId="3" borderId="5" xfId="0" applyFont="true" applyFill="true" applyBorder="true" applyAlignment="true" applyProtection="true">
      <alignment horizontal="center" vertical="center" wrapText="true"/>
    </xf>
    <xf numFmtId="0" fontId="17" fillId="0" borderId="4" xfId="0" applyFont="true" applyFill="true" applyBorder="true" applyAlignment="true" applyProtection="true">
      <alignment horizontal="center" vertical="center" wrapText="true"/>
    </xf>
    <xf numFmtId="0" fontId="17" fillId="0" borderId="5" xfId="0" applyFont="true" applyFill="true" applyBorder="true" applyAlignment="true" applyProtection="true">
      <alignment horizontal="center" vertical="center" wrapText="true"/>
    </xf>
    <xf numFmtId="177" fontId="12" fillId="0" borderId="3" xfId="0" applyNumberFormat="true" applyFont="true" applyBorder="true" applyAlignment="true" applyProtection="true">
      <alignment horizontal="center" vertical="center"/>
    </xf>
    <xf numFmtId="176" fontId="14" fillId="0" borderId="3" xfId="0" applyNumberFormat="true" applyFont="true" applyFill="true" applyBorder="true" applyAlignment="true" applyProtection="true">
      <alignment horizontal="center" vertical="center" wrapText="true"/>
    </xf>
    <xf numFmtId="176" fontId="14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7" fontId="12" fillId="0" borderId="3" xfId="0" applyNumberFormat="true" applyFont="true" applyFill="true" applyBorder="true" applyAlignment="true" applyProtection="true">
      <alignment horizontal="center" vertical="center"/>
    </xf>
    <xf numFmtId="176" fontId="14" fillId="0" borderId="3" xfId="0" applyNumberFormat="true" applyFont="true" applyBorder="true" applyAlignment="true" applyProtection="true">
      <alignment horizontal="center" vertical="center" wrapText="true"/>
    </xf>
    <xf numFmtId="176" fontId="5" fillId="0" borderId="3" xfId="0" applyNumberFormat="true" applyFont="true" applyBorder="true" applyAlignment="true" applyProtection="true">
      <alignment horizontal="center" vertical="center"/>
    </xf>
    <xf numFmtId="176" fontId="18" fillId="0" borderId="3" xfId="0" applyNumberFormat="true" applyFont="true" applyFill="true" applyBorder="true" applyAlignment="true" applyProtection="true">
      <alignment horizontal="center" vertical="center" wrapText="true"/>
    </xf>
    <xf numFmtId="176" fontId="19" fillId="0" borderId="3" xfId="0" applyNumberFormat="true" applyFont="true" applyFill="true" applyBorder="true" applyAlignment="true" applyProtection="true">
      <alignment horizontal="center" vertical="center" wrapText="true"/>
    </xf>
    <xf numFmtId="177" fontId="17" fillId="0" borderId="5" xfId="0" applyNumberFormat="true" applyFont="true" applyFill="true" applyBorder="true" applyAlignment="true" applyProtection="true">
      <alignment horizontal="center" vertical="center" wrapText="true"/>
    </xf>
    <xf numFmtId="177" fontId="9" fillId="3" borderId="1" xfId="0" applyNumberFormat="true" applyFont="true" applyFill="true" applyBorder="true" applyAlignment="true" applyProtection="true">
      <alignment horizontal="center" vertical="center" wrapText="true"/>
    </xf>
    <xf numFmtId="177" fontId="20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7" fontId="14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14" fillId="0" borderId="3" xfId="0" applyNumberFormat="true" applyFont="true" applyFill="true" applyBorder="true" applyAlignment="true" applyProtection="true">
      <alignment horizontal="center" vertical="center"/>
    </xf>
    <xf numFmtId="177" fontId="20" fillId="0" borderId="3" xfId="0" applyNumberFormat="true" applyFont="true" applyBorder="true" applyAlignment="true" applyProtection="true">
      <alignment horizontal="center" vertical="center" wrapText="true"/>
      <protection locked="false"/>
    </xf>
    <xf numFmtId="177" fontId="14" fillId="0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5" fillId="0" borderId="3" xfId="0" applyNumberFormat="true" applyFont="true" applyBorder="true" applyAlignment="true" applyProtection="true">
      <alignment horizontal="center" vertical="center"/>
      <protection locked="false"/>
    </xf>
    <xf numFmtId="176" fontId="14" fillId="4" borderId="3" xfId="0" applyNumberFormat="true" applyFont="true" applyFill="true" applyBorder="true" applyAlignment="true" applyProtection="true">
      <alignment horizontal="center" vertical="center" wrapText="true"/>
    </xf>
    <xf numFmtId="177" fontId="14" fillId="0" borderId="3" xfId="0" applyNumberFormat="true" applyFont="true" applyBorder="true" applyAlignment="true" applyProtection="true">
      <alignment horizontal="center" vertical="center" wrapText="true"/>
      <protection locked="false"/>
    </xf>
    <xf numFmtId="176" fontId="14" fillId="0" borderId="3" xfId="0" applyNumberFormat="true" applyFont="true" applyBorder="true" applyAlignment="true" applyProtection="true">
      <alignment horizontal="center" vertical="center" wrapText="true"/>
      <protection locked="false"/>
    </xf>
    <xf numFmtId="177" fontId="5" fillId="0" borderId="3" xfId="0" applyNumberFormat="true" applyFont="true" applyBorder="true" applyAlignment="true" applyProtection="true">
      <alignment horizontal="center" vertical="center"/>
    </xf>
    <xf numFmtId="177" fontId="14" fillId="0" borderId="3" xfId="0" applyNumberFormat="true" applyFont="true" applyBorder="true" applyAlignment="true" applyProtection="true">
      <alignment horizontal="center" vertical="center" wrapText="true"/>
    </xf>
    <xf numFmtId="177" fontId="17" fillId="0" borderId="6" xfId="0" applyNumberFormat="true" applyFont="true" applyBorder="true" applyAlignment="true" applyProtection="true">
      <alignment horizontal="center" vertical="center" wrapText="true"/>
    </xf>
    <xf numFmtId="0" fontId="17" fillId="0" borderId="7" xfId="0" applyFont="true" applyBorder="true" applyAlignment="true" applyProtection="true">
      <alignment horizontal="center" vertical="center" wrapText="true"/>
    </xf>
    <xf numFmtId="177" fontId="17" fillId="0" borderId="8" xfId="0" applyNumberFormat="true" applyFont="true" applyBorder="true" applyAlignment="true" applyProtection="true">
      <alignment horizontal="center" vertical="center" wrapText="true"/>
    </xf>
    <xf numFmtId="177" fontId="14" fillId="0" borderId="3" xfId="0" applyNumberFormat="true" applyFont="true" applyFill="true" applyBorder="true" applyAlignment="true" applyProtection="true">
      <alignment horizontal="center" vertical="center"/>
    </xf>
    <xf numFmtId="176" fontId="20" fillId="0" borderId="3" xfId="0" applyNumberFormat="true" applyFont="true" applyFill="true" applyBorder="true" applyAlignment="true" applyProtection="true">
      <alignment horizontal="center" vertical="center"/>
      <protection locked="false"/>
    </xf>
    <xf numFmtId="0" fontId="21" fillId="0" borderId="3" xfId="43" applyFont="true" applyFill="true" applyBorder="true" applyAlignment="true" applyProtection="true">
      <alignment horizontal="center" vertical="center" wrapText="true"/>
      <protection locked="false"/>
    </xf>
    <xf numFmtId="176" fontId="20" fillId="0" borderId="3" xfId="0" applyNumberFormat="true" applyFont="true" applyBorder="true" applyAlignment="true" applyProtection="true">
      <alignment horizontal="center" vertical="center" wrapText="true"/>
      <protection locked="false"/>
    </xf>
    <xf numFmtId="176" fontId="5" fillId="0" borderId="3" xfId="0" applyNumberFormat="true" applyFont="true" applyBorder="true" applyAlignment="true" applyProtection="true">
      <alignment horizontal="center" vertical="center"/>
      <protection locked="false"/>
    </xf>
    <xf numFmtId="0" fontId="17" fillId="0" borderId="7" xfId="0" applyFont="true" applyFill="true" applyBorder="true" applyAlignment="true" applyProtection="true">
      <alignment horizontal="center" vertical="center" wrapText="true"/>
    </xf>
    <xf numFmtId="177" fontId="17" fillId="0" borderId="8" xfId="0" applyNumberFormat="true" applyFont="true" applyFill="true" applyBorder="true" applyAlignment="true" applyProtection="true">
      <alignment horizontal="center" vertical="center" wrapText="true"/>
    </xf>
    <xf numFmtId="0" fontId="22" fillId="0" borderId="7" xfId="0" applyFont="true" applyBorder="true" applyAlignment="true" applyProtection="true">
      <alignment horizontal="center" vertical="center" wrapText="true"/>
    </xf>
    <xf numFmtId="177" fontId="23" fillId="0" borderId="8" xfId="0" applyNumberFormat="true" applyFont="true" applyBorder="true" applyAlignment="true" applyProtection="true">
      <alignment horizontal="center" vertical="center" wrapText="true"/>
    </xf>
    <xf numFmtId="0" fontId="24" fillId="0" borderId="0" xfId="0" applyFont="true" applyProtection="true">
      <alignment vertical="center"/>
    </xf>
    <xf numFmtId="0" fontId="15" fillId="0" borderId="1" xfId="0" applyFont="true" applyBorder="true" applyAlignment="true" applyProtection="true">
      <alignment horizontal="center" vertical="center" wrapText="true"/>
    </xf>
    <xf numFmtId="0" fontId="14" fillId="0" borderId="2" xfId="0" applyFont="true" applyBorder="true" applyAlignment="true" applyProtection="true">
      <alignment horizontal="center" vertical="center" wrapText="true"/>
    </xf>
    <xf numFmtId="0" fontId="14" fillId="0" borderId="3" xfId="0" applyFont="true" applyFill="true" applyBorder="true" applyAlignment="true" applyProtection="true">
      <alignment horizontal="center" vertical="center"/>
    </xf>
    <xf numFmtId="0" fontId="25" fillId="0" borderId="0" xfId="0" applyFont="true" applyFill="true" applyAlignment="true" applyProtection="true">
      <alignment horizontal="left" vertical="center"/>
    </xf>
    <xf numFmtId="0" fontId="26" fillId="0" borderId="0" xfId="0" applyFont="true" applyFill="true" applyAlignment="true" applyProtection="true">
      <alignment vertical="center"/>
    </xf>
    <xf numFmtId="0" fontId="24" fillId="0" borderId="0" xfId="0" applyFont="true" applyAlignment="true" applyProtection="true">
      <alignment horizontal="center" vertical="center"/>
    </xf>
    <xf numFmtId="0" fontId="3" fillId="0" borderId="0" xfId="0" applyFont="true" applyAlignment="true" applyProtection="true">
      <alignment horizontal="center" vertical="center"/>
    </xf>
    <xf numFmtId="0" fontId="2" fillId="0" borderId="0" xfId="0" applyFont="true" applyAlignment="true" applyProtection="true">
      <alignment vertical="center"/>
    </xf>
    <xf numFmtId="0" fontId="2" fillId="0" borderId="0" xfId="0" applyFont="true" applyAlignment="true" applyProtection="true">
      <alignment horizontal="center" vertical="center"/>
    </xf>
    <xf numFmtId="0" fontId="1" fillId="0" borderId="0" xfId="0" applyFont="true" applyAlignment="true" applyProtection="true">
      <alignment horizontal="center" vertical="center"/>
    </xf>
    <xf numFmtId="0" fontId="15" fillId="0" borderId="3" xfId="0" applyFont="true" applyFill="true" applyBorder="true" applyAlignment="true" applyProtection="true">
      <alignment horizontal="center" vertical="center"/>
    </xf>
    <xf numFmtId="0" fontId="13" fillId="0" borderId="3" xfId="0" applyFont="true" applyFill="true" applyBorder="true" applyAlignment="true" applyProtection="true">
      <alignment horizontal="center" vertical="center" shrinkToFit="true"/>
    </xf>
    <xf numFmtId="0" fontId="27" fillId="0" borderId="7" xfId="0" applyFont="true" applyFill="true" applyBorder="true" applyAlignment="true" applyProtection="true">
      <alignment horizontal="center" vertical="center" wrapText="true"/>
    </xf>
    <xf numFmtId="0" fontId="28" fillId="0" borderId="6" xfId="0" applyFont="true" applyFill="true" applyBorder="true" applyAlignment="true" applyProtection="true">
      <alignment horizontal="center" vertical="center" wrapText="true"/>
    </xf>
    <xf numFmtId="0" fontId="13" fillId="0" borderId="2" xfId="0" applyFont="true" applyFill="true" applyBorder="true" applyAlignment="true" applyProtection="true">
      <alignment horizontal="center" vertical="center" wrapText="true"/>
    </xf>
    <xf numFmtId="0" fontId="14" fillId="0" borderId="2" xfId="0" applyFont="true" applyFill="true" applyBorder="true" applyAlignment="true" applyProtection="true">
      <alignment horizontal="center" vertical="center" wrapText="true" shrinkToFit="true"/>
    </xf>
    <xf numFmtId="0" fontId="14" fillId="0" borderId="2" xfId="0" applyFont="true" applyFill="true" applyBorder="true" applyAlignment="true" applyProtection="true">
      <alignment horizontal="center" vertical="center" wrapText="true"/>
    </xf>
    <xf numFmtId="0" fontId="27" fillId="0" borderId="7" xfId="0" applyFont="true" applyFill="true" applyBorder="true" applyAlignment="true" applyProtection="true">
      <alignment horizontal="center" vertical="center"/>
    </xf>
    <xf numFmtId="0" fontId="12" fillId="0" borderId="6" xfId="0" applyFont="true" applyFill="true" applyBorder="true" applyAlignment="true" applyProtection="true">
      <alignment horizontal="center" vertical="center"/>
    </xf>
    <xf numFmtId="0" fontId="12" fillId="0" borderId="6" xfId="0" applyFont="true" applyFill="true" applyBorder="true" applyAlignment="true" applyProtection="true">
      <alignment horizontal="center" vertical="center" wrapText="true"/>
    </xf>
    <xf numFmtId="0" fontId="27" fillId="0" borderId="3" xfId="0" applyFont="true" applyFill="true" applyBorder="true" applyAlignment="true" applyProtection="true">
      <alignment horizontal="center" vertical="center" wrapText="true"/>
    </xf>
    <xf numFmtId="0" fontId="13" fillId="0" borderId="3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 wrapText="true"/>
    </xf>
    <xf numFmtId="0" fontId="15" fillId="0" borderId="3" xfId="0" applyFont="true" applyBorder="true" applyAlignment="true" applyProtection="true">
      <alignment horizontal="center" vertical="center" wrapText="true"/>
    </xf>
    <xf numFmtId="0" fontId="14" fillId="0" borderId="3" xfId="0" applyFont="true" applyBorder="true" applyAlignment="true" applyProtection="true">
      <alignment horizontal="center" vertical="center"/>
    </xf>
    <xf numFmtId="0" fontId="15" fillId="0" borderId="3" xfId="0" applyFont="true" applyBorder="true" applyAlignment="true" applyProtection="true">
      <alignment horizontal="center" vertical="center" wrapText="true" shrinkToFit="true"/>
    </xf>
    <xf numFmtId="0" fontId="29" fillId="0" borderId="7" xfId="0" applyFont="true" applyBorder="true" applyAlignment="true" applyProtection="true">
      <alignment horizontal="center" vertical="center" wrapText="true"/>
    </xf>
    <xf numFmtId="0" fontId="14" fillId="0" borderId="6" xfId="0" applyFont="true" applyBorder="true" applyAlignment="true" applyProtection="true">
      <alignment horizontal="center" vertical="center" wrapText="true"/>
    </xf>
    <xf numFmtId="176" fontId="30" fillId="0" borderId="2" xfId="0" applyNumberFormat="true" applyFont="true" applyBorder="true" applyAlignment="true" applyProtection="true">
      <alignment horizontal="center" vertical="center"/>
    </xf>
    <xf numFmtId="176" fontId="30" fillId="0" borderId="3" xfId="0" applyNumberFormat="true" applyFont="true" applyBorder="true" applyAlignment="true" applyProtection="true">
      <alignment horizontal="center" vertical="center"/>
    </xf>
    <xf numFmtId="176" fontId="30" fillId="3" borderId="3" xfId="0" applyNumberFormat="true" applyFont="true" applyFill="true" applyBorder="true" applyAlignment="true" applyProtection="true">
      <alignment horizontal="center" vertical="center"/>
    </xf>
    <xf numFmtId="176" fontId="30" fillId="3" borderId="3" xfId="0" applyNumberFormat="true" applyFont="true" applyFill="true" applyBorder="true" applyAlignment="true" applyProtection="true">
      <alignment horizontal="center" vertical="center" wrapText="true"/>
    </xf>
    <xf numFmtId="176" fontId="30" fillId="0" borderId="3" xfId="0" applyNumberFormat="true" applyFont="true" applyFill="true" applyBorder="true" applyAlignment="true" applyProtection="true">
      <alignment horizontal="center" vertical="center"/>
    </xf>
    <xf numFmtId="176" fontId="14" fillId="0" borderId="2" xfId="0" applyNumberFormat="true" applyFont="true" applyFill="true" applyBorder="true" applyAlignment="true" applyProtection="true">
      <alignment horizontal="center" vertical="center"/>
    </xf>
    <xf numFmtId="176" fontId="14" fillId="0" borderId="3" xfId="0" applyNumberFormat="true" applyFont="true" applyBorder="true" applyAlignment="true" applyProtection="true">
      <alignment horizontal="center" vertical="center"/>
    </xf>
    <xf numFmtId="176" fontId="5" fillId="0" borderId="3" xfId="0" applyNumberFormat="true" applyFont="true" applyFill="true" applyBorder="true" applyAlignment="true" applyProtection="true">
      <alignment horizontal="center" vertical="center" wrapText="true"/>
    </xf>
    <xf numFmtId="176" fontId="5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5" fillId="0" borderId="3" xfId="0" applyNumberFormat="true" applyFont="true" applyFill="true" applyBorder="true" applyAlignment="true" applyProtection="true">
      <alignment horizontal="center" vertical="center"/>
    </xf>
    <xf numFmtId="177" fontId="28" fillId="0" borderId="6" xfId="0" applyNumberFormat="true" applyFont="true" applyFill="true" applyBorder="true" applyAlignment="true" applyProtection="true">
      <alignment horizontal="center" vertical="center" wrapText="true"/>
    </xf>
    <xf numFmtId="177" fontId="30" fillId="3" borderId="3" xfId="0" applyNumberFormat="true" applyFont="true" applyFill="true" applyBorder="true" applyAlignment="true" applyProtection="true">
      <alignment horizontal="center" vertical="center" wrapText="true"/>
      <protection locked="false"/>
    </xf>
    <xf numFmtId="177" fontId="30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7" fontId="12" fillId="0" borderId="6" xfId="0" applyNumberFormat="true" applyFont="true" applyFill="true" applyBorder="true" applyAlignment="true" applyProtection="true">
      <alignment horizontal="center" vertical="center"/>
    </xf>
    <xf numFmtId="177" fontId="14" fillId="0" borderId="2" xfId="0" applyNumberFormat="true" applyFont="true" applyFill="true" applyBorder="true" applyAlignment="true" applyProtection="true">
      <alignment horizontal="center" vertical="center"/>
    </xf>
    <xf numFmtId="177" fontId="20" fillId="0" borderId="3" xfId="0" applyNumberFormat="true" applyFont="true" applyBorder="true" applyAlignment="true" applyProtection="true">
      <alignment horizontal="center" vertical="center"/>
      <protection locked="false"/>
    </xf>
    <xf numFmtId="177" fontId="5" fillId="0" borderId="0" xfId="0" applyNumberFormat="true" applyFont="true" applyAlignment="true" applyProtection="true">
      <alignment horizontal="center" vertical="center"/>
      <protection locked="false"/>
    </xf>
    <xf numFmtId="177" fontId="5" fillId="0" borderId="3" xfId="0" applyNumberFormat="true" applyFont="true" applyFill="true" applyBorder="true" applyAlignment="true" applyProtection="true">
      <alignment horizontal="center" vertical="center"/>
      <protection locked="false"/>
    </xf>
    <xf numFmtId="177" fontId="14" fillId="0" borderId="6" xfId="0" applyNumberFormat="true" applyFont="true" applyBorder="true" applyAlignment="true" applyProtection="true">
      <alignment horizontal="center" vertical="center" wrapText="true"/>
    </xf>
    <xf numFmtId="177" fontId="14" fillId="0" borderId="3" xfId="0" applyNumberFormat="true" applyFont="true" applyBorder="true" applyAlignment="true" applyProtection="true">
      <alignment horizontal="center" vertical="center"/>
      <protection locked="false"/>
    </xf>
    <xf numFmtId="177" fontId="30" fillId="0" borderId="2" xfId="0" applyNumberFormat="true" applyFont="true" applyBorder="true" applyAlignment="true" applyProtection="true">
      <alignment horizontal="center" vertical="center"/>
    </xf>
    <xf numFmtId="177" fontId="30" fillId="0" borderId="3" xfId="0" applyNumberFormat="true" applyFont="true" applyBorder="true" applyAlignment="true" applyProtection="true">
      <alignment horizontal="center" vertical="center"/>
    </xf>
    <xf numFmtId="177" fontId="30" fillId="3" borderId="3" xfId="0" applyNumberFormat="true" applyFont="true" applyFill="true" applyBorder="true" applyAlignment="true" applyProtection="true">
      <alignment horizontal="center" vertical="center"/>
    </xf>
    <xf numFmtId="177" fontId="14" fillId="0" borderId="3" xfId="0" applyNumberFormat="true" applyFont="true" applyBorder="true" applyAlignment="true" applyProtection="true">
      <alignment horizontal="center" vertical="center"/>
    </xf>
    <xf numFmtId="0" fontId="14" fillId="0" borderId="3" xfId="0" applyNumberFormat="true" applyFont="true" applyBorder="true" applyAlignment="true" applyProtection="true">
      <alignment horizontal="center" vertical="center"/>
    </xf>
    <xf numFmtId="177" fontId="30" fillId="3" borderId="3" xfId="0" applyNumberFormat="true" applyFont="true" applyFill="true" applyBorder="true" applyAlignment="true" applyProtection="true">
      <alignment horizontal="center" vertical="center" wrapText="true"/>
    </xf>
    <xf numFmtId="177" fontId="30" fillId="0" borderId="3" xfId="0" applyNumberFormat="true" applyFont="true" applyFill="true" applyBorder="true" applyAlignment="true" applyProtection="true">
      <alignment horizontal="center" vertical="center"/>
    </xf>
    <xf numFmtId="177" fontId="30" fillId="0" borderId="2" xfId="0" applyNumberFormat="true" applyFont="true" applyBorder="true" applyAlignment="true" applyProtection="true">
      <alignment horizontal="center" vertical="center"/>
      <protection locked="false"/>
    </xf>
    <xf numFmtId="176" fontId="30" fillId="0" borderId="3" xfId="0" applyNumberFormat="true" applyFont="true" applyBorder="true" applyAlignment="true" applyProtection="true">
      <alignment horizontal="center" vertical="center"/>
      <protection locked="false"/>
    </xf>
    <xf numFmtId="176" fontId="30" fillId="3" borderId="3" xfId="0" applyNumberFormat="true" applyFont="true" applyFill="true" applyBorder="true" applyAlignment="true" applyProtection="true">
      <alignment horizontal="center" vertical="center"/>
      <protection locked="false"/>
    </xf>
    <xf numFmtId="176" fontId="20" fillId="0" borderId="3" xfId="0" applyNumberFormat="true" applyFont="true" applyBorder="true" applyAlignment="true" applyProtection="true">
      <alignment horizontal="center" vertical="center"/>
      <protection locked="false"/>
    </xf>
    <xf numFmtId="176" fontId="5" fillId="0" borderId="0" xfId="0" applyNumberFormat="true" applyFont="true" applyAlignment="true" applyProtection="true">
      <alignment horizontal="center" vertical="center"/>
      <protection locked="false"/>
    </xf>
    <xf numFmtId="0" fontId="14" fillId="0" borderId="2" xfId="0" applyFont="true" applyFill="true" applyBorder="true" applyAlignment="true" applyProtection="true">
      <alignment horizontal="center" vertical="center"/>
    </xf>
    <xf numFmtId="0" fontId="24" fillId="2" borderId="0" xfId="0" applyFont="true" applyFill="true" applyProtection="true">
      <alignment vertical="center"/>
    </xf>
    <xf numFmtId="0" fontId="3" fillId="2" borderId="0" xfId="0" applyFont="true" applyFill="true" applyProtection="true">
      <alignment vertical="center"/>
    </xf>
    <xf numFmtId="177" fontId="12" fillId="0" borderId="3" xfId="0" applyNumberFormat="true" applyFont="true" applyFill="true" applyBorder="true" applyAlignment="true" applyProtection="true">
      <alignment horizontal="center" vertical="center" wrapText="true"/>
    </xf>
    <xf numFmtId="177" fontId="20" fillId="0" borderId="3" xfId="11" applyNumberFormat="true" applyFont="true" applyFill="true" applyBorder="true" applyAlignment="true" applyProtection="true">
      <alignment horizontal="center" vertical="center" shrinkToFit="true"/>
      <protection locked="false"/>
    </xf>
    <xf numFmtId="177" fontId="31" fillId="5" borderId="3" xfId="11" applyNumberFormat="true" applyFont="true" applyFill="true" applyBorder="true" applyAlignment="true" applyProtection="true">
      <alignment horizontal="center" vertical="center" wrapText="true"/>
      <protection locked="false"/>
    </xf>
    <xf numFmtId="177" fontId="15" fillId="0" borderId="3" xfId="0" applyNumberFormat="true" applyFont="true" applyFill="true" applyBorder="true" applyAlignment="true" applyProtection="true">
      <alignment horizontal="center" vertical="center" wrapText="true"/>
    </xf>
    <xf numFmtId="0" fontId="14" fillId="0" borderId="3" xfId="0" applyNumberFormat="true" applyFont="true" applyFill="true" applyBorder="true" applyAlignment="true" applyProtection="true">
      <alignment horizontal="center" vertical="center" wrapText="true" shrinkToFit="true"/>
    </xf>
    <xf numFmtId="0" fontId="14" fillId="0" borderId="3" xfId="43" applyNumberFormat="true" applyFont="true" applyFill="true" applyBorder="true" applyAlignment="true" applyProtection="true">
      <alignment horizontal="center" vertical="center" wrapText="true"/>
    </xf>
    <xf numFmtId="176" fontId="32" fillId="0" borderId="3" xfId="0" applyNumberFormat="true" applyFont="true" applyBorder="true" applyAlignment="true" applyProtection="true">
      <alignment horizontal="center" vertical="center"/>
    </xf>
    <xf numFmtId="177" fontId="5" fillId="0" borderId="0" xfId="0" applyNumberFormat="true" applyFont="true" applyProtection="true">
      <alignment vertical="center"/>
      <protection locked="false"/>
    </xf>
    <xf numFmtId="177" fontId="32" fillId="0" borderId="3" xfId="0" applyNumberFormat="true" applyFont="true" applyBorder="true" applyAlignment="true" applyProtection="true">
      <alignment horizontal="center" vertical="center"/>
      <protection locked="false"/>
    </xf>
    <xf numFmtId="177" fontId="32" fillId="0" borderId="3" xfId="0" applyNumberFormat="true" applyFont="true" applyBorder="true" applyAlignment="true" applyProtection="true">
      <alignment horizontal="center" vertical="center"/>
    </xf>
    <xf numFmtId="176" fontId="14" fillId="0" borderId="3" xfId="0" applyNumberFormat="true" applyFont="true" applyBorder="true" applyAlignment="true" applyProtection="true">
      <alignment horizontal="center" vertical="center"/>
      <protection locked="false"/>
    </xf>
    <xf numFmtId="0" fontId="13" fillId="0" borderId="3" xfId="0" applyNumberFormat="true" applyFont="true" applyFill="true" applyBorder="true" applyAlignment="true" applyProtection="true">
      <alignment horizontal="center" vertical="center" wrapText="true"/>
    </xf>
    <xf numFmtId="0" fontId="15" fillId="0" borderId="3" xfId="0" applyNumberFormat="true" applyFont="true" applyFill="true" applyBorder="true" applyAlignment="true" applyProtection="true">
      <alignment horizontal="center" vertical="center" wrapText="true"/>
    </xf>
    <xf numFmtId="0" fontId="13" fillId="0" borderId="3" xfId="43" applyNumberFormat="true" applyFont="true" applyFill="true" applyBorder="true" applyAlignment="true" applyProtection="true">
      <alignment horizontal="center" vertical="center" wrapText="true"/>
    </xf>
    <xf numFmtId="0" fontId="12" fillId="0" borderId="3" xfId="0" applyFont="true" applyFill="true" applyBorder="true" applyAlignment="true" applyProtection="true">
      <alignment horizontal="center" vertical="center" wrapText="true" shrinkToFit="true"/>
    </xf>
  </cellXfs>
  <cellStyles count="55">
    <cellStyle name="常规" xfId="0" builtinId="0"/>
    <cellStyle name="常规Sheet25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常规 3" xfId="6"/>
    <cellStyle name="60% - 强调文字颜色 6" xfId="7" builtinId="52"/>
    <cellStyle name="40% - 强调文字颜色 3" xfId="8" builtinId="39"/>
    <cellStyle name="强调文字颜色 3" xfId="9" builtinId="37"/>
    <cellStyle name="60% - 强调文字颜色 2" xfId="10" builtinId="36"/>
    <cellStyle name="常规 2" xfId="11"/>
    <cellStyle name="60% - 强调文字颜色 5" xfId="12" builtinId="48"/>
    <cellStyle name="40% - 强调文字颜色 2" xfId="13" builtinId="35"/>
    <cellStyle name="40% - 强调文字颜色 5" xfId="14" builtinId="47"/>
    <cellStyle name="20% - 强调文字颜色 2" xfId="15" builtinId="34"/>
    <cellStyle name="标题" xfId="16" builtinId="15"/>
    <cellStyle name="已访问的超链接" xfId="17" builtinId="9"/>
    <cellStyle name="检查单元格" xfId="18" builtinId="23"/>
    <cellStyle name="标题 1" xfId="19" builtinId="16"/>
    <cellStyle name="输入" xfId="20" builtinId="20"/>
    <cellStyle name="超链接" xfId="21" builtinId="8"/>
    <cellStyle name="输出" xfId="22" builtinId="21"/>
    <cellStyle name="40% - 强调文字颜色 6" xfId="23" builtinId="51"/>
    <cellStyle name="20% - 强调文字颜色 3" xfId="24" builtinId="38"/>
    <cellStyle name="货币[0]" xfId="25" builtinId="7"/>
    <cellStyle name="标题 3" xfId="26" builtinId="18"/>
    <cellStyle name="解释性文本" xfId="27" builtinId="53"/>
    <cellStyle name="计算" xfId="28" builtinId="22"/>
    <cellStyle name="60% - 强调文字颜色 1" xfId="29" builtinId="32"/>
    <cellStyle name="千位分隔[0]" xfId="30" builtinId="6"/>
    <cellStyle name="60% - 强调文字颜色 3" xfId="31" builtinId="40"/>
    <cellStyle name="注释" xfId="32" builtinId="10"/>
    <cellStyle name="好" xfId="33" builtinId="26"/>
    <cellStyle name="货币" xfId="34" builtinId="4"/>
    <cellStyle name="千位分隔" xfId="35" builtinId="3"/>
    <cellStyle name="标题 2" xfId="36" builtinId="17"/>
    <cellStyle name="标题 4" xfId="37" builtinId="19"/>
    <cellStyle name="百分比" xfId="38" builtinId="5"/>
    <cellStyle name="链接单元格" xfId="39" builtinId="24"/>
    <cellStyle name="常规 4" xfId="40"/>
    <cellStyle name="40% - 强调文字颜色 4" xfId="41" builtinId="43"/>
    <cellStyle name="20% - 强调文字颜色 1" xfId="42" builtinId="30"/>
    <cellStyle name="常规_Sheet1" xfId="43"/>
    <cellStyle name="常规 2 2" xfId="44"/>
    <cellStyle name="强调文字颜色 5" xfId="45" builtinId="45"/>
    <cellStyle name="汇总" xfId="46" builtinId="25"/>
    <cellStyle name="强调文字颜色 2" xfId="47" builtinId="33"/>
    <cellStyle name="差" xfId="48" builtinId="27"/>
    <cellStyle name="20% - 强调文字颜色 6" xfId="49" builtinId="50"/>
    <cellStyle name="警告文本" xfId="50" builtinId="11"/>
    <cellStyle name="适中" xfId="51" builtinId="28"/>
    <cellStyle name="强调文字颜色 1" xfId="52" builtinId="29"/>
    <cellStyle name="60% - 强调文字颜色 4" xfId="53" builtinId="44"/>
    <cellStyle name="40% - 强调文字颜色 1" xfId="54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P390"/>
  <sheetViews>
    <sheetView tabSelected="1" view="pageBreakPreview" zoomScale="175" zoomScaleNormal="100" zoomScaleSheetLayoutView="175" workbookViewId="0">
      <pane ySplit="4" topLeftCell="A5" activePane="bottomLeft" state="frozen"/>
      <selection/>
      <selection pane="bottomLeft" activeCell="A2" sqref="A2:AC2"/>
    </sheetView>
  </sheetViews>
  <sheetFormatPr defaultColWidth="9" defaultRowHeight="21.95" customHeight="true"/>
  <cols>
    <col min="1" max="1" width="3.75" style="6" customWidth="true"/>
    <col min="2" max="2" width="11.125" style="7" customWidth="true"/>
    <col min="3" max="3" width="7.375" style="8" customWidth="true"/>
    <col min="4" max="4" width="2.875" style="7" customWidth="true"/>
    <col min="5" max="11" width="4" style="9" customWidth="true"/>
    <col min="12" max="12" width="4" style="10" customWidth="true"/>
    <col min="13" max="28" width="4" style="9" customWidth="true"/>
    <col min="29" max="29" width="3.75" style="7" customWidth="true"/>
    <col min="30" max="50" width="9" style="5" customWidth="true"/>
    <col min="51" max="242" width="9" style="5"/>
    <col min="243" max="272" width="9" style="5" customWidth="true"/>
    <col min="273" max="16384" width="9" style="1"/>
  </cols>
  <sheetData>
    <row r="1" s="1" customFormat="true" ht="13" customHeight="true" spans="1:272">
      <c r="A1" s="11" t="s">
        <v>0</v>
      </c>
      <c r="B1" s="12"/>
      <c r="C1" s="8"/>
      <c r="D1" s="7"/>
      <c r="E1" s="9"/>
      <c r="F1" s="9"/>
      <c r="G1" s="9"/>
      <c r="H1" s="9"/>
      <c r="I1" s="9"/>
      <c r="J1" s="9"/>
      <c r="K1" s="9"/>
      <c r="L1" s="10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7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5"/>
      <c r="CS1" s="5"/>
      <c r="CT1" s="5"/>
      <c r="CU1" s="5"/>
      <c r="CV1" s="5"/>
      <c r="CW1" s="5"/>
      <c r="CX1" s="5"/>
      <c r="CY1" s="5"/>
      <c r="CZ1" s="5"/>
      <c r="DA1" s="5"/>
      <c r="DB1" s="5"/>
      <c r="DC1" s="5"/>
      <c r="DD1" s="5"/>
      <c r="DE1" s="5"/>
      <c r="DF1" s="5"/>
      <c r="DG1" s="5"/>
      <c r="DH1" s="5"/>
      <c r="DI1" s="5"/>
      <c r="DJ1" s="5"/>
      <c r="DK1" s="5"/>
      <c r="DL1" s="5"/>
      <c r="DM1" s="5"/>
      <c r="DN1" s="5"/>
      <c r="DO1" s="5"/>
      <c r="DP1" s="5"/>
      <c r="DQ1" s="5"/>
      <c r="DR1" s="5"/>
      <c r="DS1" s="5"/>
      <c r="DT1" s="5"/>
      <c r="DU1" s="5"/>
      <c r="DV1" s="5"/>
      <c r="DW1" s="5"/>
      <c r="DX1" s="5"/>
      <c r="DY1" s="5"/>
      <c r="DZ1" s="5"/>
      <c r="EA1" s="5"/>
      <c r="EB1" s="5"/>
      <c r="EC1" s="5"/>
      <c r="ED1" s="5"/>
      <c r="EE1" s="5"/>
      <c r="EF1" s="5"/>
      <c r="EG1" s="5"/>
      <c r="EH1" s="5"/>
      <c r="EI1" s="5"/>
      <c r="EJ1" s="5"/>
      <c r="EK1" s="5"/>
      <c r="EL1" s="5"/>
      <c r="EM1" s="5"/>
      <c r="EN1" s="5"/>
      <c r="EO1" s="5"/>
      <c r="EP1" s="5"/>
      <c r="EQ1" s="5"/>
      <c r="ER1" s="5"/>
      <c r="ES1" s="5"/>
      <c r="ET1" s="5"/>
      <c r="EU1" s="5"/>
      <c r="EV1" s="5"/>
      <c r="EW1" s="5"/>
      <c r="EX1" s="5"/>
      <c r="EY1" s="5"/>
      <c r="EZ1" s="5"/>
      <c r="FA1" s="5"/>
      <c r="FB1" s="5"/>
      <c r="FC1" s="5"/>
      <c r="FD1" s="5"/>
      <c r="FE1" s="5"/>
      <c r="FF1" s="5"/>
      <c r="FG1" s="5"/>
      <c r="FH1" s="5"/>
      <c r="FI1" s="5"/>
      <c r="FJ1" s="5"/>
      <c r="FK1" s="5"/>
      <c r="FL1" s="5"/>
      <c r="FM1" s="5"/>
      <c r="FN1" s="5"/>
      <c r="FO1" s="5"/>
      <c r="FP1" s="5"/>
      <c r="FQ1" s="5"/>
      <c r="FR1" s="5"/>
      <c r="FS1" s="5"/>
      <c r="FT1" s="5"/>
      <c r="FU1" s="5"/>
      <c r="FV1" s="5"/>
      <c r="FW1" s="5"/>
      <c r="FX1" s="5"/>
      <c r="FY1" s="5"/>
      <c r="FZ1" s="5"/>
      <c r="GA1" s="5"/>
      <c r="GB1" s="5"/>
      <c r="GC1" s="5"/>
      <c r="GD1" s="5"/>
      <c r="GE1" s="5"/>
      <c r="GF1" s="5"/>
      <c r="GG1" s="5"/>
      <c r="GH1" s="5"/>
      <c r="GI1" s="5"/>
      <c r="GJ1" s="5"/>
      <c r="GK1" s="5"/>
      <c r="GL1" s="5"/>
      <c r="GM1" s="5"/>
      <c r="GN1" s="5"/>
      <c r="GO1" s="5"/>
      <c r="GP1" s="5"/>
      <c r="GQ1" s="5"/>
      <c r="GR1" s="5"/>
      <c r="GS1" s="5"/>
      <c r="GT1" s="5"/>
      <c r="GU1" s="5"/>
      <c r="GV1" s="5"/>
      <c r="GW1" s="5"/>
      <c r="GX1" s="5"/>
      <c r="GY1" s="5"/>
      <c r="GZ1" s="5"/>
      <c r="HA1" s="5"/>
      <c r="HB1" s="5"/>
      <c r="HC1" s="5"/>
      <c r="HD1" s="5"/>
      <c r="HE1" s="5"/>
      <c r="HF1" s="5"/>
      <c r="HG1" s="5"/>
      <c r="HH1" s="5"/>
      <c r="HI1" s="5"/>
      <c r="HJ1" s="5"/>
      <c r="HK1" s="5"/>
      <c r="HL1" s="5"/>
      <c r="HM1" s="5"/>
      <c r="HN1" s="5"/>
      <c r="HO1" s="5"/>
      <c r="HP1" s="5"/>
      <c r="HQ1" s="5"/>
      <c r="HR1" s="5"/>
      <c r="HS1" s="5"/>
      <c r="HT1" s="5"/>
      <c r="HU1" s="5"/>
      <c r="HV1" s="5"/>
      <c r="HW1" s="5"/>
      <c r="HX1" s="5"/>
      <c r="HY1" s="5"/>
      <c r="HZ1" s="5"/>
      <c r="IA1" s="5"/>
      <c r="IB1" s="5"/>
      <c r="IC1" s="5"/>
      <c r="ID1" s="5"/>
      <c r="IE1" s="5"/>
      <c r="IF1" s="5"/>
      <c r="IG1" s="5"/>
      <c r="IH1" s="5"/>
      <c r="II1" s="5"/>
      <c r="IJ1" s="5"/>
      <c r="IK1" s="5"/>
      <c r="IL1" s="5"/>
      <c r="IM1" s="5"/>
      <c r="IN1" s="5"/>
      <c r="IO1" s="5"/>
      <c r="IP1" s="5"/>
      <c r="IQ1" s="5"/>
      <c r="IR1" s="5"/>
      <c r="IS1" s="5"/>
      <c r="IT1" s="5"/>
      <c r="IU1" s="5"/>
      <c r="IV1" s="5"/>
      <c r="IW1" s="5"/>
      <c r="IX1" s="5"/>
      <c r="IY1" s="5"/>
      <c r="IZ1" s="5"/>
      <c r="JA1" s="5"/>
      <c r="JB1" s="5"/>
      <c r="JC1" s="5"/>
      <c r="JD1" s="5"/>
      <c r="JE1" s="5"/>
      <c r="JF1" s="5"/>
      <c r="JG1" s="5"/>
      <c r="JH1" s="5"/>
      <c r="JI1" s="5"/>
      <c r="JJ1" s="5"/>
      <c r="JK1" s="5"/>
      <c r="JL1" s="5"/>
    </row>
    <row r="2" s="1" customFormat="true" ht="35.1" customHeight="true" spans="1:272">
      <c r="A2" s="13" t="s">
        <v>1</v>
      </c>
      <c r="B2" s="14"/>
      <c r="C2" s="15"/>
      <c r="D2" s="14"/>
      <c r="E2" s="14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  <c r="Q2" s="41"/>
      <c r="R2" s="41"/>
      <c r="S2" s="14"/>
      <c r="T2" s="41"/>
      <c r="U2" s="14"/>
      <c r="V2" s="41"/>
      <c r="W2" s="14"/>
      <c r="X2" s="41"/>
      <c r="Y2" s="14"/>
      <c r="Z2" s="41"/>
      <c r="AA2" s="14"/>
      <c r="AB2" s="41"/>
      <c r="AC2" s="14"/>
      <c r="AD2" s="79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  <c r="CJ2" s="5"/>
      <c r="CK2" s="5"/>
      <c r="CL2" s="5"/>
      <c r="CM2" s="5"/>
      <c r="CN2" s="5"/>
      <c r="CO2" s="5"/>
      <c r="CP2" s="5"/>
      <c r="CQ2" s="5"/>
      <c r="CR2" s="5"/>
      <c r="CS2" s="5"/>
      <c r="CT2" s="5"/>
      <c r="CU2" s="5"/>
      <c r="CV2" s="5"/>
      <c r="CW2" s="5"/>
      <c r="CX2" s="5"/>
      <c r="CY2" s="5"/>
      <c r="CZ2" s="5"/>
      <c r="DA2" s="5"/>
      <c r="DB2" s="5"/>
      <c r="DC2" s="5"/>
      <c r="DD2" s="5"/>
      <c r="DE2" s="5"/>
      <c r="DF2" s="5"/>
      <c r="DG2" s="5"/>
      <c r="DH2" s="5"/>
      <c r="DI2" s="5"/>
      <c r="DJ2" s="5"/>
      <c r="DK2" s="5"/>
      <c r="DL2" s="5"/>
      <c r="DM2" s="5"/>
      <c r="DN2" s="5"/>
      <c r="DO2" s="5"/>
      <c r="DP2" s="5"/>
      <c r="DQ2" s="5"/>
      <c r="DR2" s="5"/>
      <c r="DS2" s="5"/>
      <c r="DT2" s="5"/>
      <c r="DU2" s="5"/>
      <c r="DV2" s="5"/>
      <c r="DW2" s="5"/>
      <c r="DX2" s="5"/>
      <c r="DY2" s="5"/>
      <c r="DZ2" s="5"/>
      <c r="EA2" s="5"/>
      <c r="EB2" s="5"/>
      <c r="EC2" s="5"/>
      <c r="ED2" s="5"/>
      <c r="EE2" s="5"/>
      <c r="EF2" s="5"/>
      <c r="EG2" s="5"/>
      <c r="EH2" s="5"/>
      <c r="EI2" s="5"/>
      <c r="EJ2" s="5"/>
      <c r="EK2" s="5"/>
      <c r="EL2" s="5"/>
      <c r="EM2" s="5"/>
      <c r="EN2" s="5"/>
      <c r="EO2" s="5"/>
      <c r="EP2" s="5"/>
      <c r="EQ2" s="5"/>
      <c r="ER2" s="5"/>
      <c r="ES2" s="5"/>
      <c r="ET2" s="5"/>
      <c r="EU2" s="5"/>
      <c r="EV2" s="5"/>
      <c r="EW2" s="5"/>
      <c r="EX2" s="5"/>
      <c r="EY2" s="5"/>
      <c r="EZ2" s="5"/>
      <c r="FA2" s="5"/>
      <c r="FB2" s="5"/>
      <c r="FC2" s="5"/>
      <c r="FD2" s="5"/>
      <c r="FE2" s="5"/>
      <c r="FF2" s="5"/>
      <c r="FG2" s="5"/>
      <c r="FH2" s="5"/>
      <c r="FI2" s="5"/>
      <c r="FJ2" s="5"/>
      <c r="FK2" s="5"/>
      <c r="FL2" s="5"/>
      <c r="FM2" s="5"/>
      <c r="FN2" s="5"/>
      <c r="FO2" s="5"/>
      <c r="FP2" s="5"/>
      <c r="FQ2" s="5"/>
      <c r="FR2" s="5"/>
      <c r="FS2" s="5"/>
      <c r="FT2" s="5"/>
      <c r="FU2" s="5"/>
      <c r="FV2" s="5"/>
      <c r="FW2" s="5"/>
      <c r="FX2" s="5"/>
      <c r="FY2" s="5"/>
      <c r="FZ2" s="5"/>
      <c r="GA2" s="5"/>
      <c r="GB2" s="5"/>
      <c r="GC2" s="5"/>
      <c r="GD2" s="5"/>
      <c r="GE2" s="5"/>
      <c r="GF2" s="5"/>
      <c r="GG2" s="5"/>
      <c r="GH2" s="5"/>
      <c r="GI2" s="5"/>
      <c r="GJ2" s="5"/>
      <c r="GK2" s="5"/>
      <c r="GL2" s="5"/>
      <c r="GM2" s="5"/>
      <c r="GN2" s="5"/>
      <c r="GO2" s="5"/>
      <c r="GP2" s="5"/>
      <c r="GQ2" s="5"/>
      <c r="GR2" s="5"/>
      <c r="GS2" s="5"/>
      <c r="GT2" s="5"/>
      <c r="GU2" s="5"/>
      <c r="GV2" s="5"/>
      <c r="GW2" s="5"/>
      <c r="GX2" s="5"/>
      <c r="GY2" s="5"/>
      <c r="GZ2" s="5"/>
      <c r="HA2" s="5"/>
      <c r="HB2" s="5"/>
      <c r="HC2" s="5"/>
      <c r="HD2" s="5"/>
      <c r="HE2" s="5"/>
      <c r="HF2" s="5"/>
      <c r="HG2" s="5"/>
      <c r="HH2" s="5"/>
      <c r="HI2" s="5"/>
      <c r="HJ2" s="5"/>
      <c r="HK2" s="5"/>
      <c r="HL2" s="5"/>
      <c r="HM2" s="5"/>
      <c r="HN2" s="5"/>
      <c r="HO2" s="5"/>
      <c r="HP2" s="5"/>
      <c r="HQ2" s="5"/>
      <c r="HR2" s="5"/>
      <c r="HS2" s="5"/>
      <c r="HT2" s="5"/>
      <c r="HU2" s="5"/>
      <c r="HV2" s="5"/>
      <c r="HW2" s="5"/>
      <c r="HX2" s="5"/>
      <c r="HY2" s="5"/>
      <c r="HZ2" s="5"/>
      <c r="IA2" s="5"/>
      <c r="IB2" s="5"/>
      <c r="IC2" s="5"/>
      <c r="ID2" s="5"/>
      <c r="IE2" s="5"/>
      <c r="IF2" s="5"/>
      <c r="IG2" s="5"/>
      <c r="IH2" s="5"/>
      <c r="II2" s="5"/>
      <c r="IJ2" s="5"/>
      <c r="IK2" s="5"/>
      <c r="IL2" s="5"/>
      <c r="IM2" s="5"/>
      <c r="IN2" s="5"/>
      <c r="IO2" s="5"/>
      <c r="IP2" s="5"/>
      <c r="IQ2" s="5"/>
      <c r="IR2" s="5"/>
      <c r="IS2" s="5"/>
      <c r="IT2" s="5"/>
      <c r="IU2" s="5"/>
      <c r="IV2" s="5"/>
      <c r="IW2" s="5"/>
      <c r="IX2" s="5"/>
      <c r="IY2" s="5"/>
      <c r="IZ2" s="5"/>
      <c r="JA2" s="5"/>
      <c r="JB2" s="5"/>
      <c r="JC2" s="5"/>
      <c r="JD2" s="5"/>
      <c r="JE2" s="5"/>
      <c r="JF2" s="5"/>
      <c r="JG2" s="5"/>
      <c r="JH2" s="5"/>
      <c r="JI2" s="5"/>
      <c r="JJ2" s="5"/>
      <c r="JK2" s="5"/>
      <c r="JL2" s="5"/>
    </row>
    <row r="3" ht="26.1" customHeight="true" spans="1:30">
      <c r="A3" s="16" t="s">
        <v>2</v>
      </c>
      <c r="B3" s="17" t="s">
        <v>3</v>
      </c>
      <c r="C3" s="18" t="s">
        <v>4</v>
      </c>
      <c r="D3" s="17" t="s">
        <v>5</v>
      </c>
      <c r="E3" s="42" t="s">
        <v>6</v>
      </c>
      <c r="F3" s="43"/>
      <c r="G3" s="44" t="s">
        <v>7</v>
      </c>
      <c r="H3" s="45"/>
      <c r="I3" s="44" t="s">
        <v>8</v>
      </c>
      <c r="J3" s="45"/>
      <c r="K3" s="44" t="s">
        <v>9</v>
      </c>
      <c r="L3" s="54"/>
      <c r="M3" s="44" t="s">
        <v>10</v>
      </c>
      <c r="N3" s="45"/>
      <c r="O3" s="44" t="s">
        <v>11</v>
      </c>
      <c r="P3" s="45"/>
      <c r="Q3" s="67" t="s">
        <v>12</v>
      </c>
      <c r="R3" s="67"/>
      <c r="S3" s="68" t="s">
        <v>13</v>
      </c>
      <c r="T3" s="69"/>
      <c r="U3" s="68" t="s">
        <v>14</v>
      </c>
      <c r="V3" s="69"/>
      <c r="W3" s="68" t="s">
        <v>15</v>
      </c>
      <c r="X3" s="69"/>
      <c r="Y3" s="75" t="s">
        <v>16</v>
      </c>
      <c r="Z3" s="76"/>
      <c r="AA3" s="77" t="s">
        <v>17</v>
      </c>
      <c r="AB3" s="78"/>
      <c r="AC3" s="80" t="s">
        <v>18</v>
      </c>
      <c r="AD3" s="79"/>
    </row>
    <row r="4" ht="27" customHeight="true" spans="1:30">
      <c r="A4" s="19"/>
      <c r="B4" s="20"/>
      <c r="C4" s="21"/>
      <c r="D4" s="20"/>
      <c r="E4" s="17" t="s">
        <v>19</v>
      </c>
      <c r="F4" s="17" t="s">
        <v>20</v>
      </c>
      <c r="G4" s="17" t="s">
        <v>19</v>
      </c>
      <c r="H4" s="17" t="s">
        <v>20</v>
      </c>
      <c r="I4" s="17" t="s">
        <v>19</v>
      </c>
      <c r="J4" s="17" t="s">
        <v>20</v>
      </c>
      <c r="K4" s="17" t="s">
        <v>19</v>
      </c>
      <c r="L4" s="55" t="s">
        <v>20</v>
      </c>
      <c r="M4" s="17" t="s">
        <v>19</v>
      </c>
      <c r="N4" s="17" t="s">
        <v>20</v>
      </c>
      <c r="O4" s="17" t="s">
        <v>19</v>
      </c>
      <c r="P4" s="17" t="s">
        <v>20</v>
      </c>
      <c r="Q4" s="17" t="s">
        <v>19</v>
      </c>
      <c r="R4" s="17" t="s">
        <v>20</v>
      </c>
      <c r="S4" s="17" t="s">
        <v>19</v>
      </c>
      <c r="T4" s="17" t="s">
        <v>20</v>
      </c>
      <c r="U4" s="17" t="s">
        <v>19</v>
      </c>
      <c r="V4" s="17" t="s">
        <v>20</v>
      </c>
      <c r="W4" s="17" t="s">
        <v>19</v>
      </c>
      <c r="X4" s="17" t="s">
        <v>20</v>
      </c>
      <c r="Y4" s="17" t="s">
        <v>19</v>
      </c>
      <c r="Z4" s="17" t="s">
        <v>20</v>
      </c>
      <c r="AA4" s="17" t="s">
        <v>19</v>
      </c>
      <c r="AB4" s="17" t="s">
        <v>20</v>
      </c>
      <c r="AC4" s="81"/>
      <c r="AD4" s="79"/>
    </row>
    <row r="5" customHeight="true" spans="1:30">
      <c r="A5" s="22" t="s">
        <v>21</v>
      </c>
      <c r="B5" s="23"/>
      <c r="C5" s="24"/>
      <c r="D5" s="23"/>
      <c r="E5" s="23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23"/>
      <c r="T5" s="46"/>
      <c r="U5" s="23"/>
      <c r="V5" s="46"/>
      <c r="W5" s="23"/>
      <c r="X5" s="46"/>
      <c r="Y5" s="23"/>
      <c r="Z5" s="46"/>
      <c r="AA5" s="23"/>
      <c r="AB5" s="46"/>
      <c r="AC5" s="23"/>
      <c r="AD5" s="79"/>
    </row>
    <row r="6" customHeight="true" spans="1:31">
      <c r="A6" s="25">
        <f>SUBTOTAL(103,$B$6:B6)</f>
        <v>1</v>
      </c>
      <c r="B6" s="26" t="s">
        <v>22</v>
      </c>
      <c r="C6" s="27"/>
      <c r="D6" s="28" t="s">
        <v>23</v>
      </c>
      <c r="E6" s="47">
        <f t="shared" ref="E6:E16" si="0">IF(F6="/","/",F6/(1+$AC6/100))</f>
        <v>10</v>
      </c>
      <c r="F6" s="48">
        <v>10.9</v>
      </c>
      <c r="G6" s="47">
        <f t="shared" ref="G6:G16" si="1">IF(H6="/","/",H6/(1+$AC6/100))</f>
        <v>9.35779816513761</v>
      </c>
      <c r="H6" s="48">
        <v>10.2</v>
      </c>
      <c r="I6" s="47">
        <f t="shared" ref="I6:I16" si="2">IF(J6="/","/",J6/(1+$AC6/100))</f>
        <v>8.44036697247706</v>
      </c>
      <c r="J6" s="48">
        <v>9.2</v>
      </c>
      <c r="K6" s="47">
        <f t="shared" ref="K6:K10" si="3">IF(L6="/","/",L6/(1+$AC6/100))</f>
        <v>8.89908256880734</v>
      </c>
      <c r="L6" s="56">
        <v>9.7</v>
      </c>
      <c r="M6" s="47">
        <f t="shared" ref="M6:M16" si="4">IF(N6="/","/",N6/(1+$AC6/100))</f>
        <v>8.44036697247706</v>
      </c>
      <c r="N6" s="57">
        <v>9.2</v>
      </c>
      <c r="O6" s="47">
        <f t="shared" ref="O6:O10" si="5">IF(P6="/","/",P6/(1+$AC6/100))</f>
        <v>7.5045871559633</v>
      </c>
      <c r="P6" s="48">
        <v>8.18</v>
      </c>
      <c r="Q6" s="47">
        <f t="shared" ref="Q6:Q10" si="6">IF(R6="/","/",R6/(1+$AC6/100))</f>
        <v>5.96330275229358</v>
      </c>
      <c r="R6" s="57">
        <v>6.5</v>
      </c>
      <c r="S6" s="47">
        <f t="shared" ref="S6:S10" si="7">IF(T6="/","/",T6/(1+$AC6/100))</f>
        <v>8.44036697247706</v>
      </c>
      <c r="T6" s="48">
        <v>9.2</v>
      </c>
      <c r="U6" s="47">
        <f t="shared" ref="U6:Y6" si="8">IF(V6="/","/",V6/(1+$AC6/100))</f>
        <v>11.0091743119266</v>
      </c>
      <c r="V6" s="71">
        <v>12</v>
      </c>
      <c r="W6" s="47">
        <f t="shared" si="8"/>
        <v>7.79816513761468</v>
      </c>
      <c r="X6" s="72">
        <v>8.5</v>
      </c>
      <c r="Y6" s="47">
        <f t="shared" ref="Y6:Y11" si="9">IF(Z6="/","/",Z6/(1+$AC6/100))</f>
        <v>4.12844036697248</v>
      </c>
      <c r="Z6" s="48">
        <v>4.5</v>
      </c>
      <c r="AA6" s="47">
        <f t="shared" ref="AA6:AA11" si="10">IF(AB6="/","/",AB6/(1+$AC6/100))</f>
        <v>9.81651376146789</v>
      </c>
      <c r="AB6" s="48">
        <v>10.7</v>
      </c>
      <c r="AC6" s="82">
        <v>9</v>
      </c>
      <c r="AD6" s="79"/>
      <c r="AE6" s="83"/>
    </row>
    <row r="7" customHeight="true" spans="1:31">
      <c r="A7" s="25">
        <f>SUBTOTAL(103,$B$6:B7)</f>
        <v>2</v>
      </c>
      <c r="B7" s="26" t="s">
        <v>24</v>
      </c>
      <c r="C7" s="27"/>
      <c r="D7" s="28" t="s">
        <v>25</v>
      </c>
      <c r="E7" s="47">
        <f t="shared" si="0"/>
        <v>0.601769911504425</v>
      </c>
      <c r="F7" s="48">
        <v>0.68</v>
      </c>
      <c r="G7" s="47">
        <f t="shared" si="1"/>
        <v>0.486725663716814</v>
      </c>
      <c r="H7" s="48">
        <v>0.55</v>
      </c>
      <c r="I7" s="47">
        <f t="shared" si="2"/>
        <v>0.867256637168142</v>
      </c>
      <c r="J7" s="48">
        <v>0.98</v>
      </c>
      <c r="K7" s="47">
        <f t="shared" si="3"/>
        <v>0.707964601769912</v>
      </c>
      <c r="L7" s="56">
        <v>0.8</v>
      </c>
      <c r="M7" s="47">
        <f t="shared" si="4"/>
        <v>0.867256637168142</v>
      </c>
      <c r="N7" s="57">
        <v>0.98</v>
      </c>
      <c r="O7" s="47">
        <f t="shared" si="5"/>
        <v>0.867256637168142</v>
      </c>
      <c r="P7" s="48">
        <v>0.98</v>
      </c>
      <c r="Q7" s="47">
        <f t="shared" si="6"/>
        <v>0.548672566371681</v>
      </c>
      <c r="R7" s="57">
        <v>0.62</v>
      </c>
      <c r="S7" s="47">
        <f t="shared" si="7"/>
        <v>0.796460176991151</v>
      </c>
      <c r="T7" s="48">
        <v>0.9</v>
      </c>
      <c r="U7" s="47">
        <f t="shared" ref="U7:Y7" si="11">IF(V7="/","/",V7/(1+$AC7/100))</f>
        <v>1.68141592920354</v>
      </c>
      <c r="V7" s="71">
        <v>1.9</v>
      </c>
      <c r="W7" s="47">
        <f t="shared" si="11"/>
        <v>0.796460176991151</v>
      </c>
      <c r="X7" s="72">
        <v>0.9</v>
      </c>
      <c r="Y7" s="47">
        <f t="shared" si="9"/>
        <v>0.469026548672566</v>
      </c>
      <c r="Z7" s="48">
        <v>0.53</v>
      </c>
      <c r="AA7" s="47">
        <f t="shared" si="10"/>
        <v>0.442477876106195</v>
      </c>
      <c r="AB7" s="48">
        <v>0.5</v>
      </c>
      <c r="AC7" s="82">
        <v>13</v>
      </c>
      <c r="AD7" s="79"/>
      <c r="AE7" s="84"/>
    </row>
    <row r="8" customHeight="true" spans="1:31">
      <c r="A8" s="25">
        <f>SUBTOTAL(103,$B$6:B8)</f>
        <v>3</v>
      </c>
      <c r="B8" s="26" t="s">
        <v>26</v>
      </c>
      <c r="C8" s="27" t="s">
        <v>27</v>
      </c>
      <c r="D8" s="28" t="s">
        <v>28</v>
      </c>
      <c r="E8" s="47">
        <f t="shared" si="0"/>
        <v>10.3292217588073</v>
      </c>
      <c r="F8" s="47">
        <v>11.64</v>
      </c>
      <c r="G8" s="47">
        <f t="shared" si="1"/>
        <v>10.3292217588073</v>
      </c>
      <c r="H8" s="47">
        <v>11.64</v>
      </c>
      <c r="I8" s="47">
        <f t="shared" si="2"/>
        <v>10.3292217588073</v>
      </c>
      <c r="J8" s="47">
        <v>11.64</v>
      </c>
      <c r="K8" s="47">
        <f t="shared" si="3"/>
        <v>10.3292217588073</v>
      </c>
      <c r="L8" s="47">
        <v>11.64</v>
      </c>
      <c r="M8" s="47">
        <f t="shared" si="4"/>
        <v>10.3292217588073</v>
      </c>
      <c r="N8" s="47">
        <v>11.64</v>
      </c>
      <c r="O8" s="47">
        <f t="shared" si="5"/>
        <v>10.3292217588073</v>
      </c>
      <c r="P8" s="47">
        <v>11.64</v>
      </c>
      <c r="Q8" s="47">
        <f t="shared" si="6"/>
        <v>10.3292217588073</v>
      </c>
      <c r="R8" s="47">
        <v>11.64</v>
      </c>
      <c r="S8" s="47">
        <f t="shared" si="7"/>
        <v>10.3292217588073</v>
      </c>
      <c r="T8" s="47">
        <v>11.64</v>
      </c>
      <c r="U8" s="47">
        <f>IF(V8="/","/",V8/(1+$AC8/100))</f>
        <v>10.3292217588073</v>
      </c>
      <c r="V8" s="47">
        <v>11.64</v>
      </c>
      <c r="W8" s="47">
        <f>IF(X8="/","/",X8/(1+$AC8/100))</f>
        <v>10.3292217588073</v>
      </c>
      <c r="X8" s="47">
        <v>11.64</v>
      </c>
      <c r="Y8" s="47">
        <f t="shared" si="9"/>
        <v>10.3292217588073</v>
      </c>
      <c r="Z8" s="47">
        <v>11.64</v>
      </c>
      <c r="AA8" s="47">
        <f t="shared" si="10"/>
        <v>10.3292217588073</v>
      </c>
      <c r="AB8" s="47">
        <v>11.64</v>
      </c>
      <c r="AC8" s="70">
        <v>12.69</v>
      </c>
      <c r="AD8" s="79"/>
      <c r="AE8" s="84"/>
    </row>
    <row r="9" customHeight="true" spans="1:31">
      <c r="A9" s="25">
        <f>SUBTOTAL(103,$B$6:B9)</f>
        <v>4</v>
      </c>
      <c r="B9" s="26" t="s">
        <v>29</v>
      </c>
      <c r="C9" s="27" t="s">
        <v>30</v>
      </c>
      <c r="D9" s="28" t="s">
        <v>28</v>
      </c>
      <c r="E9" s="47">
        <f t="shared" si="0"/>
        <v>8.43908066376786</v>
      </c>
      <c r="F9" s="47">
        <v>9.51</v>
      </c>
      <c r="G9" s="47">
        <f t="shared" si="1"/>
        <v>8.43908066376786</v>
      </c>
      <c r="H9" s="47">
        <v>9.51</v>
      </c>
      <c r="I9" s="47">
        <f t="shared" si="2"/>
        <v>8.43908066376786</v>
      </c>
      <c r="J9" s="47">
        <v>9.51</v>
      </c>
      <c r="K9" s="47">
        <f t="shared" si="3"/>
        <v>8.43908066376786</v>
      </c>
      <c r="L9" s="47">
        <v>9.51</v>
      </c>
      <c r="M9" s="47">
        <f t="shared" si="4"/>
        <v>8.43908066376786</v>
      </c>
      <c r="N9" s="47">
        <v>9.51</v>
      </c>
      <c r="O9" s="47">
        <f t="shared" si="5"/>
        <v>8.43908066376786</v>
      </c>
      <c r="P9" s="47">
        <v>9.51</v>
      </c>
      <c r="Q9" s="47">
        <f t="shared" si="6"/>
        <v>8.43908066376786</v>
      </c>
      <c r="R9" s="47">
        <v>9.51</v>
      </c>
      <c r="S9" s="47">
        <f t="shared" si="7"/>
        <v>8.43908066376786</v>
      </c>
      <c r="T9" s="47">
        <v>9.51</v>
      </c>
      <c r="U9" s="47">
        <f>IF(V9="/","/",V9/(1+$AC9/100))</f>
        <v>8.43908066376786</v>
      </c>
      <c r="V9" s="47">
        <v>9.51</v>
      </c>
      <c r="W9" s="47">
        <f>IF(X9="/","/",X9/(1+$AC9/100))</f>
        <v>8.43908066376786</v>
      </c>
      <c r="X9" s="47">
        <v>9.51</v>
      </c>
      <c r="Y9" s="47">
        <f t="shared" si="9"/>
        <v>8.43908066376786</v>
      </c>
      <c r="Z9" s="47">
        <v>9.51</v>
      </c>
      <c r="AA9" s="47">
        <f t="shared" si="10"/>
        <v>8.43908066376786</v>
      </c>
      <c r="AB9" s="47">
        <v>9.51</v>
      </c>
      <c r="AC9" s="70">
        <v>12.69</v>
      </c>
      <c r="AD9" s="79"/>
      <c r="AE9" s="84"/>
    </row>
    <row r="10" customHeight="true" spans="1:31">
      <c r="A10" s="25">
        <f>SUBTOTAL(103,$B$6:B10)</f>
        <v>5</v>
      </c>
      <c r="B10" s="29" t="s">
        <v>31</v>
      </c>
      <c r="C10" s="30" t="s">
        <v>32</v>
      </c>
      <c r="D10" s="28" t="s">
        <v>28</v>
      </c>
      <c r="E10" s="47">
        <f t="shared" si="0"/>
        <v>7.49844706717544</v>
      </c>
      <c r="F10" s="48">
        <v>8.45</v>
      </c>
      <c r="G10" s="47">
        <f t="shared" si="1"/>
        <v>7.09912148371639</v>
      </c>
      <c r="H10" s="48">
        <v>8</v>
      </c>
      <c r="I10" s="47">
        <f t="shared" si="2"/>
        <v>10.2937261513888</v>
      </c>
      <c r="J10" s="48">
        <v>11.6</v>
      </c>
      <c r="K10" s="47">
        <f t="shared" si="3"/>
        <v>6.21173129825184</v>
      </c>
      <c r="L10" s="56">
        <v>7</v>
      </c>
      <c r="M10" s="47">
        <f t="shared" si="4"/>
        <v>10.2937261513888</v>
      </c>
      <c r="N10" s="57">
        <v>11.6</v>
      </c>
      <c r="O10" s="47">
        <f t="shared" si="5"/>
        <v>10.4712041884817</v>
      </c>
      <c r="P10" s="48">
        <v>11.8</v>
      </c>
      <c r="Q10" s="47">
        <f t="shared" si="6"/>
        <v>7.98651166918094</v>
      </c>
      <c r="R10" s="57">
        <v>9</v>
      </c>
      <c r="S10" s="47" t="str">
        <f t="shared" si="7"/>
        <v>/</v>
      </c>
      <c r="T10" s="48" t="s">
        <v>33</v>
      </c>
      <c r="U10" s="47">
        <f t="shared" ref="U10:Y10" si="12">IF(V10="/","/",V10/(1+$AC10/100))</f>
        <v>5.5018191498802</v>
      </c>
      <c r="V10" s="71">
        <v>6.2</v>
      </c>
      <c r="W10" s="47">
        <f t="shared" si="12"/>
        <v>6.65542639098412</v>
      </c>
      <c r="X10" s="48">
        <v>7.5</v>
      </c>
      <c r="Y10" s="47">
        <f t="shared" si="9"/>
        <v>5.41308013133375</v>
      </c>
      <c r="Z10" s="48">
        <v>6.1</v>
      </c>
      <c r="AA10" s="47">
        <f t="shared" si="10"/>
        <v>11.0036382997604</v>
      </c>
      <c r="AB10" s="48">
        <v>12.4</v>
      </c>
      <c r="AC10" s="70">
        <v>12.69</v>
      </c>
      <c r="AD10" s="79"/>
      <c r="AE10" s="84"/>
    </row>
    <row r="11" customHeight="true" spans="1:30">
      <c r="A11" s="25">
        <f>SUBTOTAL(103,$B$6:B11)</f>
        <v>6</v>
      </c>
      <c r="B11" s="26" t="s">
        <v>34</v>
      </c>
      <c r="C11" s="31" t="s">
        <v>32</v>
      </c>
      <c r="D11" s="28" t="s">
        <v>28</v>
      </c>
      <c r="E11" s="47">
        <f t="shared" si="0"/>
        <v>8.00425947289023</v>
      </c>
      <c r="F11" s="48">
        <v>9.02</v>
      </c>
      <c r="G11" s="47">
        <f t="shared" si="1"/>
        <v>7.98651166918094</v>
      </c>
      <c r="H11" s="48">
        <v>9</v>
      </c>
      <c r="I11" s="47">
        <f t="shared" si="2"/>
        <v>8.00425947289023</v>
      </c>
      <c r="J11" s="48">
        <v>9.02</v>
      </c>
      <c r="K11" s="47">
        <f t="shared" ref="K11:K16" si="13">IF(L11="/","/",L11/(1+$AC11/100))</f>
        <v>7.09912148371639</v>
      </c>
      <c r="L11" s="56">
        <v>8</v>
      </c>
      <c r="M11" s="47">
        <f t="shared" si="4"/>
        <v>8.00425947289023</v>
      </c>
      <c r="N11" s="48">
        <v>9.02</v>
      </c>
      <c r="O11" s="47">
        <f t="shared" ref="O11:O17" si="14">IF(P11="/","/",P11/(1+$AC11/100))</f>
        <v>8.43020676191321</v>
      </c>
      <c r="P11" s="48">
        <v>9.5</v>
      </c>
      <c r="Q11" s="47">
        <f t="shared" ref="Q11:Q17" si="15">IF(R11="/","/",R11/(1+$AC11/100))</f>
        <v>7.54281657644866</v>
      </c>
      <c r="R11" s="48">
        <v>8.5</v>
      </c>
      <c r="S11" s="47">
        <f t="shared" ref="S11:S17" si="16">IF(T11="/","/",T11/(1+$AC11/100))</f>
        <v>7.09912148371639</v>
      </c>
      <c r="T11" s="48">
        <v>8</v>
      </c>
      <c r="U11" s="47">
        <f t="shared" ref="U11:U17" si="17">IF(V11="/","/",V11/(1+$AC11/100))</f>
        <v>7.36533853935576</v>
      </c>
      <c r="V11" s="71">
        <v>8.3</v>
      </c>
      <c r="W11" s="47">
        <f t="shared" ref="W11:W17" si="18">IF(X11="/","/",X11/(1+$AC11/100))</f>
        <v>6.65542639098412</v>
      </c>
      <c r="X11" s="48">
        <v>7.5</v>
      </c>
      <c r="Y11" s="47">
        <f t="shared" si="9"/>
        <v>5.05812405714793</v>
      </c>
      <c r="Z11" s="48">
        <v>5.7</v>
      </c>
      <c r="AA11" s="47">
        <f t="shared" si="10"/>
        <v>11.0036382997604</v>
      </c>
      <c r="AB11" s="48">
        <v>12.4</v>
      </c>
      <c r="AC11" s="70">
        <v>12.69</v>
      </c>
      <c r="AD11" s="79"/>
    </row>
    <row r="12" customHeight="true" spans="1:30">
      <c r="A12" s="25">
        <f>SUBTOTAL(103,$B$6:B12)</f>
        <v>7</v>
      </c>
      <c r="B12" s="26" t="s">
        <v>35</v>
      </c>
      <c r="C12" s="31" t="s">
        <v>32</v>
      </c>
      <c r="D12" s="28" t="s">
        <v>28</v>
      </c>
      <c r="E12" s="47">
        <f t="shared" si="0"/>
        <v>11.9975153074807</v>
      </c>
      <c r="F12" s="48">
        <v>13.52</v>
      </c>
      <c r="G12" s="47">
        <f t="shared" si="1"/>
        <v>10.6486822255746</v>
      </c>
      <c r="H12" s="48">
        <v>12</v>
      </c>
      <c r="I12" s="47">
        <f t="shared" si="2"/>
        <v>10.2937261513888</v>
      </c>
      <c r="J12" s="48">
        <v>11.6</v>
      </c>
      <c r="K12" s="47">
        <f t="shared" si="13"/>
        <v>9.76129204011004</v>
      </c>
      <c r="L12" s="56">
        <v>11</v>
      </c>
      <c r="M12" s="47">
        <f t="shared" si="4"/>
        <v>10.2937261513888</v>
      </c>
      <c r="N12" s="48">
        <v>11.6</v>
      </c>
      <c r="O12" s="47">
        <f t="shared" si="14"/>
        <v>10.6486822255746</v>
      </c>
      <c r="P12" s="48">
        <v>12</v>
      </c>
      <c r="Q12" s="47">
        <f t="shared" si="15"/>
        <v>10.6486822255746</v>
      </c>
      <c r="R12" s="48">
        <v>12</v>
      </c>
      <c r="S12" s="47">
        <f t="shared" si="16"/>
        <v>10.2937261513888</v>
      </c>
      <c r="T12" s="48">
        <v>11.6</v>
      </c>
      <c r="U12" s="47">
        <f t="shared" si="17"/>
        <v>12.0685065223179</v>
      </c>
      <c r="V12" s="71">
        <v>13.6</v>
      </c>
      <c r="W12" s="47">
        <f t="shared" si="18"/>
        <v>10.2937261513888</v>
      </c>
      <c r="X12" s="72">
        <v>11.6</v>
      </c>
      <c r="Y12" s="62">
        <v>11</v>
      </c>
      <c r="Z12" s="48">
        <v>24</v>
      </c>
      <c r="AA12" s="47" t="str">
        <f t="shared" ref="AA12:AA16" si="19">IF(AB12="/","/",AB12/(1+$AC12/100))</f>
        <v>/</v>
      </c>
      <c r="AB12" s="48" t="s">
        <v>33</v>
      </c>
      <c r="AC12" s="70">
        <v>12.69</v>
      </c>
      <c r="AD12" s="79"/>
    </row>
    <row r="13" customHeight="true" spans="1:30">
      <c r="A13" s="25">
        <f>SUBTOTAL(103,$B$6:B13)</f>
        <v>8</v>
      </c>
      <c r="B13" s="26" t="s">
        <v>36</v>
      </c>
      <c r="C13" s="31" t="s">
        <v>32</v>
      </c>
      <c r="D13" s="28" t="s">
        <v>28</v>
      </c>
      <c r="E13" s="47">
        <f t="shared" si="0"/>
        <v>11.0923773183069</v>
      </c>
      <c r="F13" s="48">
        <v>12.5</v>
      </c>
      <c r="G13" s="47">
        <f t="shared" si="1"/>
        <v>10.6486822255746</v>
      </c>
      <c r="H13" s="48">
        <v>12</v>
      </c>
      <c r="I13" s="47">
        <f t="shared" si="2"/>
        <v>11.0923773183069</v>
      </c>
      <c r="J13" s="48">
        <v>12.5</v>
      </c>
      <c r="K13" s="47">
        <f t="shared" si="13"/>
        <v>9.76129204011004</v>
      </c>
      <c r="L13" s="56">
        <v>11</v>
      </c>
      <c r="M13" s="47">
        <f t="shared" si="4"/>
        <v>11.0923773183069</v>
      </c>
      <c r="N13" s="48">
        <v>12.5</v>
      </c>
      <c r="O13" s="47">
        <f t="shared" si="14"/>
        <v>11.5360724110391</v>
      </c>
      <c r="P13" s="48">
        <v>13</v>
      </c>
      <c r="Q13" s="47">
        <f t="shared" si="15"/>
        <v>13.3108527819682</v>
      </c>
      <c r="R13" s="48">
        <v>15</v>
      </c>
      <c r="S13" s="47">
        <f t="shared" si="16"/>
        <v>11.5360724110391</v>
      </c>
      <c r="T13" s="48">
        <v>13</v>
      </c>
      <c r="U13" s="47">
        <f t="shared" si="17"/>
        <v>12.4234625965037</v>
      </c>
      <c r="V13" s="71">
        <v>14</v>
      </c>
      <c r="W13" s="47">
        <f t="shared" si="18"/>
        <v>11.0923773183069</v>
      </c>
      <c r="X13" s="72">
        <v>12.5</v>
      </c>
      <c r="Y13" s="47" t="str">
        <f t="shared" ref="Y13:Y16" si="20">IF(Z13="/","/",Z13/(1+$AC13/100))</f>
        <v>/</v>
      </c>
      <c r="Z13" s="48" t="s">
        <v>33</v>
      </c>
      <c r="AA13" s="47" t="str">
        <f t="shared" si="19"/>
        <v>/</v>
      </c>
      <c r="AB13" s="48" t="s">
        <v>33</v>
      </c>
      <c r="AC13" s="70">
        <v>12.69</v>
      </c>
      <c r="AD13" s="79"/>
    </row>
    <row r="14" customHeight="true" spans="1:30">
      <c r="A14" s="25">
        <f>SUBTOTAL(103,$B$6:B14)</f>
        <v>9</v>
      </c>
      <c r="B14" s="26" t="s">
        <v>37</v>
      </c>
      <c r="C14" s="31" t="s">
        <v>32</v>
      </c>
      <c r="D14" s="28" t="s">
        <v>28</v>
      </c>
      <c r="E14" s="47">
        <f t="shared" si="0"/>
        <v>7.01038246516994</v>
      </c>
      <c r="F14" s="48">
        <v>7.9</v>
      </c>
      <c r="G14" s="47">
        <f t="shared" si="1"/>
        <v>6.21173129825184</v>
      </c>
      <c r="H14" s="48">
        <v>7</v>
      </c>
      <c r="I14" s="47">
        <f t="shared" si="2"/>
        <v>6.38920933534475</v>
      </c>
      <c r="J14" s="48">
        <v>7.2</v>
      </c>
      <c r="K14" s="47">
        <f t="shared" si="13"/>
        <v>5.32434111278729</v>
      </c>
      <c r="L14" s="56">
        <v>6</v>
      </c>
      <c r="M14" s="47">
        <f t="shared" si="4"/>
        <v>6.38920933534475</v>
      </c>
      <c r="N14" s="48">
        <v>7.2</v>
      </c>
      <c r="O14" s="47">
        <f t="shared" si="14"/>
        <v>6.47794835389121</v>
      </c>
      <c r="P14" s="48">
        <v>7.3</v>
      </c>
      <c r="Q14" s="47">
        <f t="shared" si="15"/>
        <v>8.87390185464549</v>
      </c>
      <c r="R14" s="48">
        <v>10</v>
      </c>
      <c r="S14" s="47">
        <f t="shared" si="16"/>
        <v>7.98651166918094</v>
      </c>
      <c r="T14" s="48">
        <v>9</v>
      </c>
      <c r="U14" s="47">
        <f t="shared" si="17"/>
        <v>5.76803620551957</v>
      </c>
      <c r="V14" s="71">
        <v>6.5</v>
      </c>
      <c r="W14" s="47">
        <f t="shared" si="18"/>
        <v>9.76129204011004</v>
      </c>
      <c r="X14" s="72">
        <v>11</v>
      </c>
      <c r="Y14" s="47">
        <f t="shared" si="20"/>
        <v>13.3108527819682</v>
      </c>
      <c r="Z14" s="48">
        <v>15</v>
      </c>
      <c r="AA14" s="47">
        <f t="shared" si="19"/>
        <v>5.76803620551957</v>
      </c>
      <c r="AB14" s="48">
        <v>6.5</v>
      </c>
      <c r="AC14" s="70">
        <v>12.69</v>
      </c>
      <c r="AD14" s="79"/>
    </row>
    <row r="15" customHeight="true" spans="1:30">
      <c r="A15" s="25">
        <f>SUBTOTAL(103,$B$6:B15)</f>
        <v>10</v>
      </c>
      <c r="B15" s="26" t="s">
        <v>38</v>
      </c>
      <c r="C15" s="27"/>
      <c r="D15" s="28" t="s">
        <v>28</v>
      </c>
      <c r="E15" s="47">
        <f t="shared" si="0"/>
        <v>2.21847546366137</v>
      </c>
      <c r="F15" s="48">
        <v>2.5</v>
      </c>
      <c r="G15" s="47">
        <f t="shared" si="1"/>
        <v>1.06486822255746</v>
      </c>
      <c r="H15" s="48">
        <v>1.2</v>
      </c>
      <c r="I15" s="47">
        <f t="shared" si="2"/>
        <v>2.21847546366137</v>
      </c>
      <c r="J15" s="48">
        <v>2.5</v>
      </c>
      <c r="K15" s="47">
        <f t="shared" si="13"/>
        <v>1.7747803709291</v>
      </c>
      <c r="L15" s="56">
        <v>2</v>
      </c>
      <c r="M15" s="47">
        <f t="shared" si="4"/>
        <v>2.21847546366137</v>
      </c>
      <c r="N15" s="48">
        <v>2.5</v>
      </c>
      <c r="O15" s="47">
        <f t="shared" si="14"/>
        <v>2.21847546366137</v>
      </c>
      <c r="P15" s="48">
        <v>2.5</v>
      </c>
      <c r="Q15" s="47">
        <f t="shared" si="15"/>
        <v>2.12973644511492</v>
      </c>
      <c r="R15" s="48">
        <v>2.4</v>
      </c>
      <c r="S15" s="47">
        <f t="shared" si="16"/>
        <v>2.21847546366137</v>
      </c>
      <c r="T15" s="48">
        <v>2.5</v>
      </c>
      <c r="U15" s="47">
        <f t="shared" si="17"/>
        <v>1.68604135238264</v>
      </c>
      <c r="V15" s="71">
        <v>1.9</v>
      </c>
      <c r="W15" s="47">
        <f t="shared" si="18"/>
        <v>1.06486822255746</v>
      </c>
      <c r="X15" s="72">
        <v>1.2</v>
      </c>
      <c r="Y15" s="47" t="str">
        <f t="shared" si="20"/>
        <v>/</v>
      </c>
      <c r="Z15" s="48" t="s">
        <v>33</v>
      </c>
      <c r="AA15" s="47" t="str">
        <f t="shared" si="19"/>
        <v>/</v>
      </c>
      <c r="AB15" s="48" t="s">
        <v>33</v>
      </c>
      <c r="AC15" s="70">
        <v>12.69</v>
      </c>
      <c r="AD15" s="79"/>
    </row>
    <row r="16" customHeight="true" spans="1:30">
      <c r="A16" s="25">
        <f>SUBTOTAL(103,$B$6:B16)</f>
        <v>11</v>
      </c>
      <c r="B16" s="26" t="s">
        <v>39</v>
      </c>
      <c r="C16" s="27"/>
      <c r="D16" s="28" t="s">
        <v>23</v>
      </c>
      <c r="E16" s="47">
        <f t="shared" si="0"/>
        <v>63.004703167983</v>
      </c>
      <c r="F16" s="48">
        <v>71</v>
      </c>
      <c r="G16" s="47">
        <f t="shared" si="1"/>
        <v>48.8064602005502</v>
      </c>
      <c r="H16" s="48">
        <v>55</v>
      </c>
      <c r="I16" s="47" t="str">
        <f t="shared" si="2"/>
        <v>/</v>
      </c>
      <c r="J16" s="48" t="s">
        <v>33</v>
      </c>
      <c r="K16" s="47">
        <f t="shared" si="13"/>
        <v>53.2434111278729</v>
      </c>
      <c r="L16" s="56">
        <v>60</v>
      </c>
      <c r="M16" s="47" t="str">
        <f t="shared" si="4"/>
        <v>/</v>
      </c>
      <c r="N16" s="48" t="s">
        <v>33</v>
      </c>
      <c r="O16" s="47" t="str">
        <f t="shared" si="14"/>
        <v>/</v>
      </c>
      <c r="P16" s="48" t="s">
        <v>33</v>
      </c>
      <c r="Q16" s="47">
        <f t="shared" si="15"/>
        <v>59.9964504392581</v>
      </c>
      <c r="R16" s="48">
        <v>67.61</v>
      </c>
      <c r="S16" s="47">
        <f t="shared" si="16"/>
        <v>53.2434111278729</v>
      </c>
      <c r="T16" s="48">
        <v>60</v>
      </c>
      <c r="U16" s="47">
        <f t="shared" si="17"/>
        <v>42.5947289022983</v>
      </c>
      <c r="V16" s="71">
        <v>48</v>
      </c>
      <c r="W16" s="47">
        <f t="shared" si="18"/>
        <v>53.2434111278729</v>
      </c>
      <c r="X16" s="72">
        <v>60</v>
      </c>
      <c r="Y16" s="47" t="str">
        <f t="shared" si="20"/>
        <v>/</v>
      </c>
      <c r="Z16" s="48" t="s">
        <v>33</v>
      </c>
      <c r="AA16" s="47" t="str">
        <f t="shared" si="19"/>
        <v>/</v>
      </c>
      <c r="AB16" s="48" t="s">
        <v>33</v>
      </c>
      <c r="AC16" s="70">
        <v>12.69</v>
      </c>
      <c r="AD16" s="79"/>
    </row>
    <row r="17" customHeight="true" spans="1:30">
      <c r="A17" s="32" t="s">
        <v>40</v>
      </c>
      <c r="B17" s="33"/>
      <c r="C17" s="34"/>
      <c r="D17" s="33"/>
      <c r="E17" s="33"/>
      <c r="F17" s="49"/>
      <c r="G17" s="49"/>
      <c r="H17" s="49"/>
      <c r="I17" s="49"/>
      <c r="J17" s="49"/>
      <c r="K17" s="49"/>
      <c r="L17" s="49"/>
      <c r="M17" s="49"/>
      <c r="N17" s="49"/>
      <c r="O17" s="49"/>
      <c r="P17" s="49"/>
      <c r="Q17" s="49"/>
      <c r="R17" s="49"/>
      <c r="S17" s="33"/>
      <c r="T17" s="49"/>
      <c r="U17" s="33"/>
      <c r="V17" s="49"/>
      <c r="W17" s="33"/>
      <c r="X17" s="49"/>
      <c r="Y17" s="33"/>
      <c r="Z17" s="49"/>
      <c r="AA17" s="33"/>
      <c r="AB17" s="49"/>
      <c r="AC17" s="33"/>
      <c r="AD17" s="79"/>
    </row>
    <row r="18" customHeight="true" spans="1:30">
      <c r="A18" s="25">
        <f>SUBTOTAL(103,$B$6:B18)</f>
        <v>12</v>
      </c>
      <c r="B18" s="29" t="s">
        <v>41</v>
      </c>
      <c r="C18" s="27"/>
      <c r="D18" s="35" t="s">
        <v>42</v>
      </c>
      <c r="E18" s="47">
        <f t="shared" ref="E18:E26" si="21">IF(F18="/","/",F18/(1+$AC18/100))</f>
        <v>5741.41449995563</v>
      </c>
      <c r="F18" s="48">
        <v>6470</v>
      </c>
      <c r="G18" s="47">
        <f t="shared" ref="G18:G26" si="22">IF(H18="/","/",H18/(1+$AC18/100))</f>
        <v>3549.56074185819</v>
      </c>
      <c r="H18" s="48">
        <v>4000</v>
      </c>
      <c r="I18" s="47">
        <f t="shared" ref="I18:I26" si="23">IF(J18="/","/",J18/(1+$AC18/100))</f>
        <v>3727.0387789511</v>
      </c>
      <c r="J18" s="48">
        <v>4200</v>
      </c>
      <c r="K18" s="47" t="str">
        <f t="shared" ref="K18:K26" si="24">IF(L18="/","/",L18/(1+$AC18/100))</f>
        <v>/</v>
      </c>
      <c r="L18" s="56" t="s">
        <v>33</v>
      </c>
      <c r="M18" s="47">
        <f t="shared" ref="M18:M26" si="25">IF(N18="/","/",N18/(1+$AC18/100))</f>
        <v>4880.64602005502</v>
      </c>
      <c r="N18" s="57">
        <v>5500</v>
      </c>
      <c r="O18" s="47" t="str">
        <f t="shared" ref="M18:Q18" si="26">IF(P18="/","/",P18/(1+$AC18/100))</f>
        <v>/</v>
      </c>
      <c r="P18" s="48" t="s">
        <v>33</v>
      </c>
      <c r="Q18" s="47">
        <f t="shared" si="26"/>
        <v>5768.03620551957</v>
      </c>
      <c r="R18" s="48">
        <v>6500</v>
      </c>
      <c r="S18" s="47">
        <f t="shared" ref="S18:W18" si="27">IF(T18="/","/",T18/(1+$AC18/100))</f>
        <v>5084.74576271186</v>
      </c>
      <c r="T18" s="48">
        <v>5730</v>
      </c>
      <c r="U18" s="47">
        <f t="shared" si="27"/>
        <v>4880.64602005502</v>
      </c>
      <c r="V18" s="71">
        <v>5500</v>
      </c>
      <c r="W18" s="47">
        <f t="shared" si="27"/>
        <v>4880.64602005502</v>
      </c>
      <c r="X18" s="48">
        <v>5500</v>
      </c>
      <c r="Y18" s="47" t="str">
        <f t="shared" ref="Y18:Y26" si="28">IF(Z18="/","/",Z18/(1+$AC18/100))</f>
        <v>/</v>
      </c>
      <c r="Z18" s="58" t="s">
        <v>33</v>
      </c>
      <c r="AA18" s="47">
        <f t="shared" ref="AA18:AA26" si="29">IF(AB18="/","/",AB18/(1+$AC18/100))</f>
        <v>4348.21190877629</v>
      </c>
      <c r="AB18" s="58">
        <v>4900</v>
      </c>
      <c r="AC18" s="82">
        <v>12.69</v>
      </c>
      <c r="AD18" s="79"/>
    </row>
    <row r="19" customHeight="true" spans="1:30">
      <c r="A19" s="25">
        <f>SUBTOTAL(103,$B$6:B19)</f>
        <v>13</v>
      </c>
      <c r="B19" s="29" t="s">
        <v>43</v>
      </c>
      <c r="C19" s="27"/>
      <c r="D19" s="35" t="s">
        <v>42</v>
      </c>
      <c r="E19" s="47">
        <f t="shared" si="21"/>
        <v>5000</v>
      </c>
      <c r="F19" s="48">
        <v>5634.5</v>
      </c>
      <c r="G19" s="47">
        <f t="shared" si="22"/>
        <v>3549.56074185819</v>
      </c>
      <c r="H19" s="48">
        <v>4000</v>
      </c>
      <c r="I19" s="47">
        <f t="shared" si="23"/>
        <v>3727.0387789511</v>
      </c>
      <c r="J19" s="48">
        <v>4200</v>
      </c>
      <c r="K19" s="47" t="str">
        <f t="shared" si="24"/>
        <v>/</v>
      </c>
      <c r="L19" s="56" t="s">
        <v>33</v>
      </c>
      <c r="M19" s="47">
        <f t="shared" si="25"/>
        <v>4614.42896441565</v>
      </c>
      <c r="N19" s="57">
        <v>5200</v>
      </c>
      <c r="O19" s="47" t="str">
        <f>IF(P19="/","/",P19/(1+$AC19/100))</f>
        <v>/</v>
      </c>
      <c r="P19" s="48" t="s">
        <v>33</v>
      </c>
      <c r="Q19" s="47">
        <f>IF(R19="/","/",R19/(1+$AC19/100))</f>
        <v>4703.16798296211</v>
      </c>
      <c r="R19" s="48">
        <v>5300</v>
      </c>
      <c r="S19" s="47">
        <f>IF(T19="/","/",T19/(1+$AC19/100))</f>
        <v>4436.95092732274</v>
      </c>
      <c r="T19" s="48">
        <v>5000</v>
      </c>
      <c r="U19" s="47">
        <f t="shared" ref="U19:Y19" si="30">IF(V19="/","/",V19/(1+$AC19/100))</f>
        <v>3372.08270476529</v>
      </c>
      <c r="V19" s="71">
        <v>3800</v>
      </c>
      <c r="W19" s="47">
        <f t="shared" si="30"/>
        <v>4880.64602005502</v>
      </c>
      <c r="X19" s="72">
        <v>5500</v>
      </c>
      <c r="Y19" s="47">
        <f t="shared" si="30"/>
        <v>4170.73387168338</v>
      </c>
      <c r="Z19" s="58">
        <v>4700</v>
      </c>
      <c r="AA19" s="47">
        <f t="shared" si="29"/>
        <v>5200.10648682226</v>
      </c>
      <c r="AB19" s="58">
        <v>5860</v>
      </c>
      <c r="AC19" s="82">
        <v>12.69</v>
      </c>
      <c r="AD19" s="79"/>
    </row>
    <row r="20" customHeight="true" spans="1:30">
      <c r="A20" s="25">
        <f>SUBTOTAL(103,$B$6:B20)</f>
        <v>14</v>
      </c>
      <c r="B20" s="29" t="s">
        <v>43</v>
      </c>
      <c r="C20" s="27"/>
      <c r="D20" s="36" t="s">
        <v>44</v>
      </c>
      <c r="E20" s="47" t="str">
        <f t="shared" si="21"/>
        <v>/</v>
      </c>
      <c r="F20" s="48" t="s">
        <v>33</v>
      </c>
      <c r="G20" s="47" t="str">
        <f t="shared" si="22"/>
        <v>/</v>
      </c>
      <c r="H20" s="48" t="s">
        <v>33</v>
      </c>
      <c r="I20" s="47" t="str">
        <f t="shared" si="23"/>
        <v>/</v>
      </c>
      <c r="J20" s="48" t="s">
        <v>33</v>
      </c>
      <c r="K20" s="47" t="str">
        <f t="shared" si="24"/>
        <v>/</v>
      </c>
      <c r="L20" s="57" t="s">
        <v>33</v>
      </c>
      <c r="M20" s="47" t="str">
        <f t="shared" si="25"/>
        <v>/</v>
      </c>
      <c r="N20" s="57" t="s">
        <v>33</v>
      </c>
      <c r="O20" s="47" t="str">
        <f>IF(P20="/","/",P20/(1+$AC20/100))</f>
        <v>/</v>
      </c>
      <c r="P20" s="48" t="s">
        <v>33</v>
      </c>
      <c r="Q20" s="47" t="str">
        <f>IF(R20="/","/",R20/(1+$AC20/100))</f>
        <v>/</v>
      </c>
      <c r="R20" s="48" t="s">
        <v>33</v>
      </c>
      <c r="S20" s="47">
        <f>IF(T20="/","/",T20/(1+$AC20/100))</f>
        <v>6.157093851702</v>
      </c>
      <c r="T20" s="48">
        <v>7</v>
      </c>
      <c r="U20" s="47">
        <f t="shared" ref="U20:Y20" si="31">IF(V20="/","/",V20/(1+$AC20/100))</f>
        <v>4.39792417978714</v>
      </c>
      <c r="V20" s="48">
        <v>5</v>
      </c>
      <c r="W20" s="47">
        <f t="shared" si="31"/>
        <v>4.83771659776585</v>
      </c>
      <c r="X20" s="48">
        <v>5.5</v>
      </c>
      <c r="Y20" s="47">
        <f t="shared" si="31"/>
        <v>5.71730143372328</v>
      </c>
      <c r="Z20" s="58">
        <v>6.5</v>
      </c>
      <c r="AA20" s="47">
        <f t="shared" si="29"/>
        <v>6.157093851702</v>
      </c>
      <c r="AB20" s="58">
        <v>7</v>
      </c>
      <c r="AC20" s="82">
        <v>13.69</v>
      </c>
      <c r="AD20" s="79"/>
    </row>
    <row r="21" customHeight="true" spans="1:30">
      <c r="A21" s="25">
        <f>SUBTOTAL(103,$B$6:B21)</f>
        <v>15</v>
      </c>
      <c r="B21" s="29" t="s">
        <v>45</v>
      </c>
      <c r="C21" s="27"/>
      <c r="D21" s="35" t="s">
        <v>42</v>
      </c>
      <c r="E21" s="47">
        <f t="shared" si="21"/>
        <v>4098.00331327927</v>
      </c>
      <c r="F21" s="48">
        <v>4700</v>
      </c>
      <c r="G21" s="47">
        <f t="shared" si="22"/>
        <v>3487.66239428023</v>
      </c>
      <c r="H21" s="48">
        <v>4000</v>
      </c>
      <c r="I21" s="47">
        <f t="shared" si="23"/>
        <v>3662.04551399425</v>
      </c>
      <c r="J21" s="48">
        <v>4200</v>
      </c>
      <c r="K21" s="47">
        <f t="shared" si="24"/>
        <v>5231.49359142035</v>
      </c>
      <c r="L21" s="56">
        <v>6000</v>
      </c>
      <c r="M21" s="47">
        <f t="shared" si="25"/>
        <v>4272.38643299329</v>
      </c>
      <c r="N21" s="57">
        <v>4900</v>
      </c>
      <c r="O21" s="47" t="str">
        <f t="shared" ref="O21:O26" si="32">IF(P21="/","/",P21/(1+$AC21/100))</f>
        <v>/</v>
      </c>
      <c r="P21" s="48" t="s">
        <v>33</v>
      </c>
      <c r="Q21" s="47">
        <f t="shared" ref="Q21:Q26" si="33">IF(R21="/","/",R21/(1+$AC21/100))</f>
        <v>4882.72735199233</v>
      </c>
      <c r="R21" s="48">
        <v>5600</v>
      </c>
      <c r="S21" s="47">
        <f t="shared" ref="S21:S26" si="34">IF(T21="/","/",T21/(1+$AC21/100))</f>
        <v>4098.00331327927</v>
      </c>
      <c r="T21" s="48">
        <v>4700</v>
      </c>
      <c r="U21" s="47">
        <f t="shared" ref="U21:U26" si="35">IF(V21="/","/",V21/(1+$AC21/100))</f>
        <v>4464.2078646787</v>
      </c>
      <c r="V21" s="71">
        <v>5120</v>
      </c>
      <c r="W21" s="47">
        <f t="shared" ref="W21:W26" si="36">IF(X21="/","/",X21/(1+$AC21/100))</f>
        <v>3923.62019356526</v>
      </c>
      <c r="X21" s="72">
        <v>4500</v>
      </c>
      <c r="Y21" s="47">
        <f t="shared" si="28"/>
        <v>3923.62019356526</v>
      </c>
      <c r="Z21" s="58">
        <v>4500</v>
      </c>
      <c r="AA21" s="47">
        <f t="shared" si="29"/>
        <v>3836.42863370826</v>
      </c>
      <c r="AB21" s="58">
        <v>4400</v>
      </c>
      <c r="AC21" s="82">
        <v>14.69</v>
      </c>
      <c r="AD21" s="79"/>
    </row>
    <row r="22" customHeight="true" spans="1:30">
      <c r="A22" s="25">
        <f>SUBTOTAL(103,$B$6:B22)</f>
        <v>16</v>
      </c>
      <c r="B22" s="29" t="s">
        <v>46</v>
      </c>
      <c r="C22" s="27"/>
      <c r="D22" s="37" t="s">
        <v>44</v>
      </c>
      <c r="E22" s="47">
        <f t="shared" si="21"/>
        <v>4.70316798296211</v>
      </c>
      <c r="F22" s="48">
        <v>5.3</v>
      </c>
      <c r="G22" s="47">
        <f t="shared" si="22"/>
        <v>4.88064602005502</v>
      </c>
      <c r="H22" s="48">
        <v>5.5</v>
      </c>
      <c r="I22" s="47">
        <f t="shared" si="23"/>
        <v>4.80078090336321</v>
      </c>
      <c r="J22" s="48">
        <v>5.41</v>
      </c>
      <c r="K22" s="47" t="str">
        <f t="shared" si="24"/>
        <v>/</v>
      </c>
      <c r="L22" s="56" t="s">
        <v>33</v>
      </c>
      <c r="M22" s="47">
        <f t="shared" si="25"/>
        <v>4.80078090336321</v>
      </c>
      <c r="N22" s="57">
        <v>5.41</v>
      </c>
      <c r="O22" s="47" t="str">
        <f t="shared" si="32"/>
        <v>/</v>
      </c>
      <c r="P22" s="48" t="s">
        <v>33</v>
      </c>
      <c r="Q22" s="47">
        <f t="shared" si="33"/>
        <v>4.88064602005502</v>
      </c>
      <c r="R22" s="48">
        <v>5.5</v>
      </c>
      <c r="S22" s="47">
        <f t="shared" si="34"/>
        <v>4.88064602005502</v>
      </c>
      <c r="T22" s="48">
        <v>5.5</v>
      </c>
      <c r="U22" s="47">
        <f t="shared" si="35"/>
        <v>4.88064602005502</v>
      </c>
      <c r="V22" s="71">
        <v>5.5</v>
      </c>
      <c r="W22" s="47">
        <f t="shared" si="36"/>
        <v>4.88064602005502</v>
      </c>
      <c r="X22" s="72">
        <v>5.5</v>
      </c>
      <c r="Y22" s="47" t="str">
        <f t="shared" si="28"/>
        <v>/</v>
      </c>
      <c r="Z22" s="58" t="s">
        <v>33</v>
      </c>
      <c r="AA22" s="47" t="str">
        <f t="shared" si="29"/>
        <v>/</v>
      </c>
      <c r="AB22" s="58" t="s">
        <v>33</v>
      </c>
      <c r="AC22" s="82">
        <v>12.69</v>
      </c>
      <c r="AD22" s="79"/>
    </row>
    <row r="23" customHeight="true" spans="1:30">
      <c r="A23" s="25">
        <f>SUBTOTAL(103,$B$6:B23)</f>
        <v>17</v>
      </c>
      <c r="B23" s="29" t="s">
        <v>47</v>
      </c>
      <c r="C23" s="27" t="s">
        <v>48</v>
      </c>
      <c r="D23" s="35" t="s">
        <v>49</v>
      </c>
      <c r="E23" s="47">
        <f t="shared" si="21"/>
        <v>1841.33463483894</v>
      </c>
      <c r="F23" s="48">
        <v>2075</v>
      </c>
      <c r="G23" s="47">
        <f t="shared" si="22"/>
        <v>1686.04135238264</v>
      </c>
      <c r="H23" s="48">
        <v>1900</v>
      </c>
      <c r="I23" s="47">
        <f t="shared" si="23"/>
        <v>1757.03256721981</v>
      </c>
      <c r="J23" s="48">
        <v>1980</v>
      </c>
      <c r="K23" s="47">
        <f t="shared" si="24"/>
        <v>1774.7803709291</v>
      </c>
      <c r="L23" s="56">
        <v>2000</v>
      </c>
      <c r="M23" s="47">
        <f t="shared" si="25"/>
        <v>1757.03256721981</v>
      </c>
      <c r="N23" s="57">
        <v>1980</v>
      </c>
      <c r="O23" s="47" t="str">
        <f t="shared" si="32"/>
        <v>/</v>
      </c>
      <c r="P23" s="48" t="s">
        <v>33</v>
      </c>
      <c r="Q23" s="47">
        <f t="shared" si="33"/>
        <v>1331.08527819682</v>
      </c>
      <c r="R23" s="48">
        <v>1500</v>
      </c>
      <c r="S23" s="47">
        <f t="shared" si="34"/>
        <v>1774.7803709291</v>
      </c>
      <c r="T23" s="48">
        <v>2000</v>
      </c>
      <c r="U23" s="47">
        <f t="shared" si="35"/>
        <v>1552.93282456296</v>
      </c>
      <c r="V23" s="71">
        <v>1750</v>
      </c>
      <c r="W23" s="47">
        <f t="shared" si="36"/>
        <v>1464.19380601651</v>
      </c>
      <c r="X23" s="72">
        <v>1650</v>
      </c>
      <c r="Y23" s="47">
        <f t="shared" si="28"/>
        <v>2040.99742656846</v>
      </c>
      <c r="Z23" s="58">
        <v>2300</v>
      </c>
      <c r="AA23" s="47" t="str">
        <f t="shared" si="29"/>
        <v>/</v>
      </c>
      <c r="AB23" s="58" t="s">
        <v>33</v>
      </c>
      <c r="AC23" s="82">
        <v>12.69</v>
      </c>
      <c r="AD23" s="79"/>
    </row>
    <row r="24" customHeight="true" spans="1:30">
      <c r="A24" s="25">
        <f>SUBTOTAL(103,$B$6:B24)</f>
        <v>18</v>
      </c>
      <c r="B24" s="29" t="s">
        <v>50</v>
      </c>
      <c r="C24" s="31" t="s">
        <v>32</v>
      </c>
      <c r="D24" s="35" t="s">
        <v>51</v>
      </c>
      <c r="E24" s="47">
        <f t="shared" si="21"/>
        <v>50.5812405714793</v>
      </c>
      <c r="F24" s="48">
        <v>57</v>
      </c>
      <c r="G24" s="47">
        <f t="shared" si="22"/>
        <v>37.270387789511</v>
      </c>
      <c r="H24" s="48">
        <v>42</v>
      </c>
      <c r="I24" s="47">
        <f t="shared" si="23"/>
        <v>44.3695092732274</v>
      </c>
      <c r="J24" s="48">
        <v>50</v>
      </c>
      <c r="K24" s="47">
        <f t="shared" si="24"/>
        <v>53.2434111278729</v>
      </c>
      <c r="L24" s="56">
        <v>60</v>
      </c>
      <c r="M24" s="47">
        <f t="shared" si="25"/>
        <v>58.5677522406602</v>
      </c>
      <c r="N24" s="57">
        <v>66</v>
      </c>
      <c r="O24" s="47" t="str">
        <f t="shared" si="32"/>
        <v>/</v>
      </c>
      <c r="P24" s="48" t="s">
        <v>33</v>
      </c>
      <c r="Q24" s="47">
        <f t="shared" si="33"/>
        <v>53.2434111278729</v>
      </c>
      <c r="R24" s="48">
        <v>60</v>
      </c>
      <c r="S24" s="47">
        <f t="shared" si="34"/>
        <v>53.2434111278729</v>
      </c>
      <c r="T24" s="48">
        <v>60</v>
      </c>
      <c r="U24" s="47">
        <f t="shared" si="35"/>
        <v>44.3695092732274</v>
      </c>
      <c r="V24" s="71">
        <v>50</v>
      </c>
      <c r="W24" s="47">
        <f t="shared" si="36"/>
        <v>48.8064602005502</v>
      </c>
      <c r="X24" s="72">
        <v>55</v>
      </c>
      <c r="Y24" s="47">
        <f t="shared" si="28"/>
        <v>31.0586564912592</v>
      </c>
      <c r="Z24" s="58">
        <v>35</v>
      </c>
      <c r="AA24" s="47">
        <f t="shared" si="29"/>
        <v>0</v>
      </c>
      <c r="AB24" s="58"/>
      <c r="AC24" s="82">
        <v>12.69</v>
      </c>
      <c r="AD24" s="79"/>
    </row>
    <row r="25" customHeight="true" spans="1:30">
      <c r="A25" s="25">
        <f>SUBTOTAL(103,$B$6:B25)</f>
        <v>19</v>
      </c>
      <c r="B25" s="26" t="s">
        <v>52</v>
      </c>
      <c r="C25" s="31" t="s">
        <v>32</v>
      </c>
      <c r="D25" s="35" t="s">
        <v>49</v>
      </c>
      <c r="E25" s="47">
        <f t="shared" si="21"/>
        <v>1200</v>
      </c>
      <c r="F25" s="48">
        <v>1352.28</v>
      </c>
      <c r="G25" s="47">
        <f t="shared" si="22"/>
        <v>1197.97675037714</v>
      </c>
      <c r="H25" s="48">
        <v>1350</v>
      </c>
      <c r="I25" s="47">
        <f t="shared" si="23"/>
        <v>1464.19380601651</v>
      </c>
      <c r="J25" s="48">
        <v>1650</v>
      </c>
      <c r="K25" s="47">
        <f t="shared" si="24"/>
        <v>1508.56331528973</v>
      </c>
      <c r="L25" s="56">
        <v>1700</v>
      </c>
      <c r="M25" s="47">
        <f t="shared" si="25"/>
        <v>1757.03256721981</v>
      </c>
      <c r="N25" s="57">
        <v>1980</v>
      </c>
      <c r="O25" s="47" t="str">
        <f t="shared" si="32"/>
        <v>/</v>
      </c>
      <c r="P25" s="48" t="s">
        <v>33</v>
      </c>
      <c r="Q25" s="47">
        <f t="shared" si="33"/>
        <v>1597.30233383619</v>
      </c>
      <c r="R25" s="48">
        <v>1800</v>
      </c>
      <c r="S25" s="47">
        <f t="shared" si="34"/>
        <v>1197.97675037714</v>
      </c>
      <c r="T25" s="48">
        <v>1350</v>
      </c>
      <c r="U25" s="47">
        <f t="shared" si="35"/>
        <v>1197.97675037714</v>
      </c>
      <c r="V25" s="71">
        <v>1350</v>
      </c>
      <c r="W25" s="47">
        <f t="shared" si="36"/>
        <v>1197.97675037714</v>
      </c>
      <c r="X25" s="72">
        <v>1350</v>
      </c>
      <c r="Y25" s="47">
        <f t="shared" si="28"/>
        <v>1952.25840802201</v>
      </c>
      <c r="Z25" s="58">
        <v>2200</v>
      </c>
      <c r="AA25" s="47" t="str">
        <f t="shared" si="29"/>
        <v>/</v>
      </c>
      <c r="AB25" s="58" t="s">
        <v>33</v>
      </c>
      <c r="AC25" s="82">
        <v>12.69</v>
      </c>
      <c r="AD25" s="79"/>
    </row>
    <row r="26" customHeight="true" spans="1:30">
      <c r="A26" s="25">
        <f>SUBTOTAL(103,$B$6:B26)</f>
        <v>20</v>
      </c>
      <c r="B26" s="26" t="s">
        <v>53</v>
      </c>
      <c r="C26" s="27"/>
      <c r="D26" s="35" t="s">
        <v>28</v>
      </c>
      <c r="E26" s="47">
        <f t="shared" si="21"/>
        <v>2.29834058035318</v>
      </c>
      <c r="F26" s="48">
        <v>2.59</v>
      </c>
      <c r="G26" s="47">
        <f t="shared" si="22"/>
        <v>2.66217055639365</v>
      </c>
      <c r="H26" s="48">
        <v>3</v>
      </c>
      <c r="I26" s="47">
        <f t="shared" si="23"/>
        <v>4.61442896441565</v>
      </c>
      <c r="J26" s="48">
        <v>5.2</v>
      </c>
      <c r="K26" s="47">
        <f t="shared" si="24"/>
        <v>7.09912148371639</v>
      </c>
      <c r="L26" s="56">
        <v>8</v>
      </c>
      <c r="M26" s="47">
        <f t="shared" si="25"/>
        <v>4.61442896441565</v>
      </c>
      <c r="N26" s="57">
        <v>5.2</v>
      </c>
      <c r="O26" s="47" t="str">
        <f t="shared" si="32"/>
        <v>/</v>
      </c>
      <c r="P26" s="48" t="s">
        <v>33</v>
      </c>
      <c r="Q26" s="47">
        <f t="shared" si="33"/>
        <v>4.88064602005502</v>
      </c>
      <c r="R26" s="48">
        <v>5.5</v>
      </c>
      <c r="S26" s="47">
        <f t="shared" si="34"/>
        <v>2.66217055639365</v>
      </c>
      <c r="T26" s="48">
        <v>3</v>
      </c>
      <c r="U26" s="47">
        <f t="shared" si="35"/>
        <v>2.92838761203301</v>
      </c>
      <c r="V26" s="71">
        <v>3.3</v>
      </c>
      <c r="W26" s="47">
        <f t="shared" si="36"/>
        <v>2.3604578933357</v>
      </c>
      <c r="X26" s="72">
        <v>2.66</v>
      </c>
      <c r="Y26" s="47" t="str">
        <f t="shared" si="28"/>
        <v>/</v>
      </c>
      <c r="Z26" s="58" t="s">
        <v>33</v>
      </c>
      <c r="AA26" s="47" t="str">
        <f t="shared" si="29"/>
        <v>/</v>
      </c>
      <c r="AB26" s="58" t="s">
        <v>33</v>
      </c>
      <c r="AC26" s="82">
        <v>12.69</v>
      </c>
      <c r="AD26" s="79"/>
    </row>
    <row r="27" s="2" customFormat="true" customHeight="true" spans="1:259">
      <c r="A27" s="38" t="s">
        <v>54</v>
      </c>
      <c r="B27" s="33"/>
      <c r="C27" s="34"/>
      <c r="D27" s="33"/>
      <c r="E27" s="33"/>
      <c r="F27" s="49"/>
      <c r="G27" s="49"/>
      <c r="H27" s="49"/>
      <c r="I27" s="49"/>
      <c r="J27" s="49"/>
      <c r="K27" s="49"/>
      <c r="L27" s="49"/>
      <c r="M27" s="49"/>
      <c r="N27" s="49"/>
      <c r="O27" s="49"/>
      <c r="P27" s="49"/>
      <c r="Q27" s="49"/>
      <c r="R27" s="49"/>
      <c r="S27" s="33"/>
      <c r="T27" s="49"/>
      <c r="U27" s="33"/>
      <c r="V27" s="49"/>
      <c r="W27" s="33"/>
      <c r="X27" s="49"/>
      <c r="Y27" s="33"/>
      <c r="Z27" s="49"/>
      <c r="AA27" s="33"/>
      <c r="AB27" s="49"/>
      <c r="AC27" s="33"/>
      <c r="AD27" s="79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87"/>
      <c r="IJ27" s="87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87"/>
      <c r="IX27" s="87"/>
      <c r="IY27" s="87"/>
    </row>
    <row r="28" s="2" customFormat="true" customHeight="true" spans="1:189">
      <c r="A28" s="25">
        <f>SUBTOTAL(103,$B$6:B28)</f>
        <v>21</v>
      </c>
      <c r="B28" s="29" t="s">
        <v>55</v>
      </c>
      <c r="C28" s="31" t="s">
        <v>56</v>
      </c>
      <c r="D28" s="35" t="s">
        <v>49</v>
      </c>
      <c r="E28" s="47">
        <f t="shared" ref="E28:E34" si="37">IF(F28="/","/",F28/(1+$AC28/100))</f>
        <v>1959.99645043926</v>
      </c>
      <c r="F28" s="48">
        <v>2208.72</v>
      </c>
      <c r="G28" s="47">
        <f t="shared" ref="G28:G34" si="38">IF(H28="/","/",H28/(1+$AC28/100))</f>
        <v>2218.47546366137</v>
      </c>
      <c r="H28" s="47">
        <v>2500</v>
      </c>
      <c r="I28" s="47">
        <f t="shared" ref="I28:I34" si="39">IF(J28="/","/",J28/(1+$AC28/100))</f>
        <v>2395.95350075428</v>
      </c>
      <c r="J28" s="58">
        <v>2700</v>
      </c>
      <c r="K28" s="47" t="str">
        <f t="shared" ref="K28:K34" si="40">IF(L28="/","/",L28/(1+$AC28/100))</f>
        <v>/</v>
      </c>
      <c r="L28" s="56" t="s">
        <v>33</v>
      </c>
      <c r="M28" s="47">
        <f t="shared" ref="M28:M32" si="41">IF(N28="/","/",N28/(1+$AC28/100))</f>
        <v>2395.95350075428</v>
      </c>
      <c r="N28" s="57">
        <v>2700</v>
      </c>
      <c r="O28" s="47" t="str">
        <f t="shared" ref="M28:Q28" si="42">IF(P28="/","/",P28/(1+$AC28/100))</f>
        <v>/</v>
      </c>
      <c r="P28" s="58" t="s">
        <v>33</v>
      </c>
      <c r="Q28" s="47">
        <f t="shared" si="42"/>
        <v>1686.04135238264</v>
      </c>
      <c r="R28" s="70">
        <v>1900</v>
      </c>
      <c r="S28" s="47">
        <f t="shared" ref="S28:W28" si="43">IF(T28="/","/",T28/(1+$AC28/100))</f>
        <v>2218.47546366137</v>
      </c>
      <c r="T28" s="58">
        <v>2500</v>
      </c>
      <c r="U28" s="47">
        <f t="shared" si="43"/>
        <v>2009.9387700772</v>
      </c>
      <c r="V28" s="71">
        <v>2265</v>
      </c>
      <c r="W28" s="47">
        <f t="shared" si="43"/>
        <v>1952.25840802201</v>
      </c>
      <c r="X28" s="72">
        <v>2200</v>
      </c>
      <c r="Y28" s="47" t="str">
        <f t="shared" ref="Y28:Y34" si="44">IF(Z28="/","/",Z28/(1+$AC28/100))</f>
        <v>/</v>
      </c>
      <c r="Z28" s="58" t="s">
        <v>33</v>
      </c>
      <c r="AA28" s="47">
        <f t="shared" ref="AA28:AA34" si="45">IF(AB28="/","/",AB28/(1+$AC28/100))</f>
        <v>2440.32301002751</v>
      </c>
      <c r="AB28" s="58">
        <v>2750</v>
      </c>
      <c r="AC28" s="82">
        <v>12.69</v>
      </c>
      <c r="AD28" s="79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87"/>
      <c r="FR28" s="87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87"/>
      <c r="GF28" s="87"/>
      <c r="GG28" s="87"/>
    </row>
    <row r="29" s="2" customFormat="true" customHeight="true" spans="1:189">
      <c r="A29" s="25">
        <f>SUBTOTAL(103,$B$6:B29)</f>
        <v>22</v>
      </c>
      <c r="B29" s="29" t="s">
        <v>55</v>
      </c>
      <c r="C29" s="31" t="s">
        <v>57</v>
      </c>
      <c r="D29" s="35" t="s">
        <v>49</v>
      </c>
      <c r="E29" s="47">
        <f t="shared" si="37"/>
        <v>1930.00266217056</v>
      </c>
      <c r="F29" s="48">
        <v>2174.92</v>
      </c>
      <c r="G29" s="47">
        <f t="shared" si="38"/>
        <v>2040.99742656846</v>
      </c>
      <c r="H29" s="47">
        <v>2300</v>
      </c>
      <c r="I29" s="47">
        <f t="shared" si="39"/>
        <v>2262.8449729346</v>
      </c>
      <c r="J29" s="58">
        <v>2550</v>
      </c>
      <c r="K29" s="47">
        <f t="shared" si="40"/>
        <v>1774.7803709291</v>
      </c>
      <c r="L29" s="56">
        <v>2000</v>
      </c>
      <c r="M29" s="47">
        <f t="shared" si="41"/>
        <v>2262.8449729346</v>
      </c>
      <c r="N29" s="57">
        <v>2550</v>
      </c>
      <c r="O29" s="47" t="str">
        <f t="shared" ref="O29:O34" si="46">IF(P29="/","/",P29/(1+$AC29/100))</f>
        <v>/</v>
      </c>
      <c r="P29" s="58" t="s">
        <v>33</v>
      </c>
      <c r="Q29" s="47">
        <f t="shared" ref="Q29:Q34" si="47">IF(R29="/","/",R29/(1+$AC29/100))</f>
        <v>1597.30233383619</v>
      </c>
      <c r="R29" s="70">
        <v>1800</v>
      </c>
      <c r="S29" s="47">
        <f t="shared" ref="S29:S34" si="48">IF(T29="/","/",T29/(1+$AC29/100))</f>
        <v>2040.99742656846</v>
      </c>
      <c r="T29" s="58">
        <v>2300</v>
      </c>
      <c r="U29" s="47">
        <f t="shared" ref="U29:U34" si="49">IF(V29="/","/",V29/(1+$AC29/100))</f>
        <v>1895.46543615228</v>
      </c>
      <c r="V29" s="71">
        <v>2136</v>
      </c>
      <c r="W29" s="47">
        <f t="shared" ref="W29:W34" si="50">IF(X29="/","/",X29/(1+$AC29/100))</f>
        <v>1863.51938947555</v>
      </c>
      <c r="X29" s="72">
        <v>2100</v>
      </c>
      <c r="Y29" s="47">
        <f t="shared" si="44"/>
        <v>2040.99742656846</v>
      </c>
      <c r="Z29" s="58">
        <v>2300</v>
      </c>
      <c r="AA29" s="47">
        <f t="shared" si="45"/>
        <v>2271.71887478924</v>
      </c>
      <c r="AB29" s="58">
        <v>2560</v>
      </c>
      <c r="AC29" s="82">
        <v>12.69</v>
      </c>
      <c r="AD29" s="79" t="s">
        <v>58</v>
      </c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87"/>
      <c r="FR29" s="87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87"/>
      <c r="GF29" s="87"/>
      <c r="GG29" s="87"/>
    </row>
    <row r="30" s="2" customFormat="true" customHeight="true" spans="1:189">
      <c r="A30" s="25">
        <f>SUBTOTAL(103,$B$6:B30)</f>
        <v>23</v>
      </c>
      <c r="B30" s="29" t="s">
        <v>59</v>
      </c>
      <c r="C30" s="31" t="s">
        <v>60</v>
      </c>
      <c r="D30" s="35" t="s">
        <v>49</v>
      </c>
      <c r="E30" s="47">
        <f t="shared" si="37"/>
        <v>2100</v>
      </c>
      <c r="F30" s="48">
        <v>2366.49</v>
      </c>
      <c r="G30" s="47">
        <f t="shared" si="38"/>
        <v>1419.82429674328</v>
      </c>
      <c r="H30" s="47">
        <v>1600</v>
      </c>
      <c r="I30" s="47">
        <f t="shared" si="39"/>
        <v>2395.95350075428</v>
      </c>
      <c r="J30" s="58">
        <v>2700</v>
      </c>
      <c r="K30" s="47">
        <f t="shared" si="40"/>
        <v>2129.73644511492</v>
      </c>
      <c r="L30" s="56">
        <v>2400</v>
      </c>
      <c r="M30" s="47">
        <f t="shared" si="41"/>
        <v>2395.95350075428</v>
      </c>
      <c r="N30" s="57">
        <v>2700</v>
      </c>
      <c r="O30" s="47">
        <f t="shared" si="46"/>
        <v>2440.32301002751</v>
      </c>
      <c r="P30" s="58">
        <v>2750</v>
      </c>
      <c r="Q30" s="47">
        <f t="shared" si="47"/>
        <v>1597.30233383619</v>
      </c>
      <c r="R30" s="70">
        <v>1800</v>
      </c>
      <c r="S30" s="47">
        <f t="shared" si="48"/>
        <v>2040.99742656846</v>
      </c>
      <c r="T30" s="58">
        <v>2300</v>
      </c>
      <c r="U30" s="47">
        <f t="shared" si="49"/>
        <v>1375.45478747005</v>
      </c>
      <c r="V30" s="71">
        <v>1550</v>
      </c>
      <c r="W30" s="47">
        <f t="shared" si="50"/>
        <v>2200</v>
      </c>
      <c r="X30" s="48">
        <v>2479.18</v>
      </c>
      <c r="Y30" s="47">
        <f t="shared" si="44"/>
        <v>1952.25840802201</v>
      </c>
      <c r="Z30" s="58">
        <v>2200</v>
      </c>
      <c r="AA30" s="47">
        <f t="shared" si="45"/>
        <v>1952.25840802201</v>
      </c>
      <c r="AB30" s="58">
        <v>2200</v>
      </c>
      <c r="AC30" s="82">
        <v>12.69</v>
      </c>
      <c r="AD30" s="79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87"/>
      <c r="FR30" s="87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87"/>
      <c r="GF30" s="87"/>
      <c r="GG30" s="87"/>
    </row>
    <row r="31" s="2" customFormat="true" customHeight="true" spans="1:189">
      <c r="A31" s="25">
        <f>SUBTOTAL(103,$B$6:B31)</f>
        <v>24</v>
      </c>
      <c r="B31" s="29" t="s">
        <v>59</v>
      </c>
      <c r="C31" s="31" t="s">
        <v>57</v>
      </c>
      <c r="D31" s="35" t="s">
        <v>49</v>
      </c>
      <c r="E31" s="47">
        <f t="shared" si="37"/>
        <v>1415.59144555861</v>
      </c>
      <c r="F31" s="48">
        <v>1595.23</v>
      </c>
      <c r="G31" s="47">
        <f t="shared" si="38"/>
        <v>1579.5545301269</v>
      </c>
      <c r="H31" s="47">
        <v>1780</v>
      </c>
      <c r="I31" s="47">
        <f t="shared" si="39"/>
        <v>2262.8449729346</v>
      </c>
      <c r="J31" s="58">
        <v>2550</v>
      </c>
      <c r="K31" s="47">
        <f t="shared" si="40"/>
        <v>1952.25840802201</v>
      </c>
      <c r="L31" s="56">
        <v>2200</v>
      </c>
      <c r="M31" s="47">
        <f t="shared" si="41"/>
        <v>2262.8449729346</v>
      </c>
      <c r="N31" s="48">
        <v>2550</v>
      </c>
      <c r="O31" s="47" t="str">
        <f t="shared" si="46"/>
        <v>/</v>
      </c>
      <c r="P31" s="58" t="s">
        <v>33</v>
      </c>
      <c r="Q31" s="47" t="str">
        <f t="shared" si="47"/>
        <v>/</v>
      </c>
      <c r="R31" s="70" t="s">
        <v>33</v>
      </c>
      <c r="S31" s="47" t="str">
        <f t="shared" si="48"/>
        <v>/</v>
      </c>
      <c r="T31" s="58" t="s">
        <v>33</v>
      </c>
      <c r="U31" s="47">
        <f t="shared" si="49"/>
        <v>1242.34625965037</v>
      </c>
      <c r="V31" s="71">
        <v>1400</v>
      </c>
      <c r="W31" s="47" t="str">
        <f t="shared" si="50"/>
        <v>/</v>
      </c>
      <c r="X31" s="48" t="s">
        <v>33</v>
      </c>
      <c r="Y31" s="47" t="str">
        <f t="shared" si="44"/>
        <v>/</v>
      </c>
      <c r="Z31" s="58" t="s">
        <v>33</v>
      </c>
      <c r="AA31" s="47">
        <f t="shared" si="45"/>
        <v>1774.7803709291</v>
      </c>
      <c r="AB31" s="58">
        <v>2000</v>
      </c>
      <c r="AC31" s="82">
        <v>12.69</v>
      </c>
      <c r="AD31" s="79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5"/>
      <c r="AT31" s="5"/>
      <c r="AU31" s="5"/>
      <c r="AV31" s="5"/>
      <c r="AW31" s="5"/>
      <c r="AX31" s="5"/>
      <c r="AY31" s="5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5"/>
      <c r="BK31" s="5"/>
      <c r="BL31" s="5"/>
      <c r="BM31" s="5"/>
      <c r="BN31" s="5"/>
      <c r="BO31" s="5"/>
      <c r="BP31" s="5"/>
      <c r="BQ31" s="5"/>
      <c r="BR31" s="5"/>
      <c r="BS31" s="5"/>
      <c r="BT31" s="5"/>
      <c r="BU31" s="5"/>
      <c r="BV31" s="5"/>
      <c r="BW31" s="5"/>
      <c r="BX31" s="5"/>
      <c r="BY31" s="5"/>
      <c r="BZ31" s="5"/>
      <c r="CA31" s="5"/>
      <c r="CB31" s="5"/>
      <c r="CC31" s="5"/>
      <c r="CD31" s="5"/>
      <c r="CE31" s="5"/>
      <c r="CF31" s="5"/>
      <c r="CG31" s="5"/>
      <c r="CH31" s="5"/>
      <c r="CI31" s="5"/>
      <c r="CJ31" s="5"/>
      <c r="CK31" s="5"/>
      <c r="CL31" s="5"/>
      <c r="CM31" s="5"/>
      <c r="CN31" s="5"/>
      <c r="CO31" s="5"/>
      <c r="CP31" s="5"/>
      <c r="CQ31" s="5"/>
      <c r="CR31" s="5"/>
      <c r="CS31" s="5"/>
      <c r="CT31" s="5"/>
      <c r="CU31" s="5"/>
      <c r="CV31" s="5"/>
      <c r="CW31" s="5"/>
      <c r="CX31" s="5"/>
      <c r="CY31" s="5"/>
      <c r="CZ31" s="5"/>
      <c r="DA31" s="5"/>
      <c r="DB31" s="5"/>
      <c r="DC31" s="5"/>
      <c r="DD31" s="5"/>
      <c r="DE31" s="5"/>
      <c r="DF31" s="5"/>
      <c r="DG31" s="5"/>
      <c r="DH31" s="5"/>
      <c r="DI31" s="5"/>
      <c r="DJ31" s="5"/>
      <c r="DK31" s="5"/>
      <c r="DL31" s="5"/>
      <c r="DM31" s="5"/>
      <c r="DN31" s="5"/>
      <c r="DO31" s="5"/>
      <c r="DP31" s="5"/>
      <c r="DQ31" s="5"/>
      <c r="DR31" s="5"/>
      <c r="DS31" s="5"/>
      <c r="DT31" s="5"/>
      <c r="DU31" s="5"/>
      <c r="DV31" s="5"/>
      <c r="DW31" s="5"/>
      <c r="DX31" s="5"/>
      <c r="DY31" s="5"/>
      <c r="DZ31" s="5"/>
      <c r="EA31" s="5"/>
      <c r="EB31" s="5"/>
      <c r="EC31" s="5"/>
      <c r="ED31" s="5"/>
      <c r="EE31" s="5"/>
      <c r="EF31" s="5"/>
      <c r="EG31" s="5"/>
      <c r="EH31" s="5"/>
      <c r="EI31" s="5"/>
      <c r="EJ31" s="5"/>
      <c r="EK31" s="5"/>
      <c r="EL31" s="5"/>
      <c r="EM31" s="5"/>
      <c r="EN31" s="5"/>
      <c r="EO31" s="5"/>
      <c r="EP31" s="5"/>
      <c r="EQ31" s="5"/>
      <c r="ER31" s="5"/>
      <c r="ES31" s="5"/>
      <c r="ET31" s="5"/>
      <c r="EU31" s="5"/>
      <c r="EV31" s="5"/>
      <c r="EW31" s="5"/>
      <c r="EX31" s="5"/>
      <c r="EY31" s="5"/>
      <c r="EZ31" s="5"/>
      <c r="FA31" s="5"/>
      <c r="FB31" s="5"/>
      <c r="FC31" s="5"/>
      <c r="FD31" s="5"/>
      <c r="FE31" s="5"/>
      <c r="FF31" s="5"/>
      <c r="FG31" s="5"/>
      <c r="FH31" s="5"/>
      <c r="FI31" s="5"/>
      <c r="FJ31" s="5"/>
      <c r="FK31" s="5"/>
      <c r="FL31" s="5"/>
      <c r="FM31" s="5"/>
      <c r="FN31" s="5"/>
      <c r="FO31" s="5"/>
      <c r="FP31" s="5"/>
      <c r="FQ31" s="87"/>
      <c r="FR31" s="87"/>
      <c r="FS31" s="5"/>
      <c r="FT31" s="5"/>
      <c r="FU31" s="5"/>
      <c r="FV31" s="5"/>
      <c r="FW31" s="5"/>
      <c r="FX31" s="5"/>
      <c r="FY31" s="5"/>
      <c r="FZ31" s="5"/>
      <c r="GA31" s="5"/>
      <c r="GB31" s="5"/>
      <c r="GC31" s="5"/>
      <c r="GD31" s="5"/>
      <c r="GE31" s="87"/>
      <c r="GF31" s="87"/>
      <c r="GG31" s="87"/>
    </row>
    <row r="32" s="2" customFormat="true" customHeight="true" spans="1:189">
      <c r="A32" s="25">
        <f>SUBTOTAL(103,$B$6:B32)</f>
        <v>25</v>
      </c>
      <c r="B32" s="29" t="s">
        <v>59</v>
      </c>
      <c r="C32" s="31" t="s">
        <v>61</v>
      </c>
      <c r="D32" s="35" t="s">
        <v>49</v>
      </c>
      <c r="E32" s="47">
        <f t="shared" si="37"/>
        <v>1309.38858816221</v>
      </c>
      <c r="F32" s="48">
        <v>1475.55</v>
      </c>
      <c r="G32" s="47">
        <f t="shared" si="38"/>
        <v>1464.19380601651</v>
      </c>
      <c r="H32" s="47">
        <v>1650</v>
      </c>
      <c r="I32" s="47">
        <f t="shared" si="39"/>
        <v>2040.99742656846</v>
      </c>
      <c r="J32" s="58">
        <v>2300</v>
      </c>
      <c r="K32" s="47">
        <f t="shared" si="40"/>
        <v>1508.56331528973</v>
      </c>
      <c r="L32" s="56">
        <v>1700</v>
      </c>
      <c r="M32" s="47">
        <f t="shared" si="41"/>
        <v>2040.99742656846</v>
      </c>
      <c r="N32" s="48">
        <v>2300</v>
      </c>
      <c r="O32" s="47" t="str">
        <f t="shared" si="46"/>
        <v>/</v>
      </c>
      <c r="P32" s="58" t="s">
        <v>33</v>
      </c>
      <c r="Q32" s="47" t="str">
        <f t="shared" si="47"/>
        <v>/</v>
      </c>
      <c r="R32" s="70" t="s">
        <v>33</v>
      </c>
      <c r="S32" s="47" t="str">
        <f t="shared" si="48"/>
        <v>/</v>
      </c>
      <c r="T32" s="58" t="s">
        <v>33</v>
      </c>
      <c r="U32" s="47">
        <f t="shared" si="49"/>
        <v>1197.97675037714</v>
      </c>
      <c r="V32" s="71">
        <v>1350</v>
      </c>
      <c r="W32" s="47" t="str">
        <f t="shared" si="50"/>
        <v>/</v>
      </c>
      <c r="X32" s="48" t="s">
        <v>33</v>
      </c>
      <c r="Y32" s="47" t="str">
        <f t="shared" si="44"/>
        <v>/</v>
      </c>
      <c r="Z32" s="58" t="s">
        <v>33</v>
      </c>
      <c r="AA32" s="47">
        <f t="shared" si="45"/>
        <v>1686.04135238264</v>
      </c>
      <c r="AB32" s="58">
        <v>1900</v>
      </c>
      <c r="AC32" s="82">
        <v>12.69</v>
      </c>
      <c r="AD32" s="79"/>
      <c r="AE32" s="5"/>
      <c r="AF32" s="5"/>
      <c r="AG32" s="5"/>
      <c r="AH32" s="5"/>
      <c r="AI32" s="5"/>
      <c r="AJ32" s="5"/>
      <c r="AK32" s="5"/>
      <c r="AL32" s="5"/>
      <c r="AM32" s="5"/>
      <c r="AN32" s="5"/>
      <c r="AO32" s="5"/>
      <c r="AP32" s="5"/>
      <c r="AQ32" s="5"/>
      <c r="AR32" s="5"/>
      <c r="AS32" s="5"/>
      <c r="AT32" s="5"/>
      <c r="AU32" s="5"/>
      <c r="AV32" s="5"/>
      <c r="AW32" s="5"/>
      <c r="AX32" s="5"/>
      <c r="AY32" s="5"/>
      <c r="AZ32" s="5"/>
      <c r="BA32" s="5"/>
      <c r="BB32" s="5"/>
      <c r="BC32" s="5"/>
      <c r="BD32" s="5"/>
      <c r="BE32" s="5"/>
      <c r="BF32" s="5"/>
      <c r="BG32" s="5"/>
      <c r="BH32" s="5"/>
      <c r="BI32" s="5"/>
      <c r="BJ32" s="5"/>
      <c r="BK32" s="5"/>
      <c r="BL32" s="5"/>
      <c r="BM32" s="5"/>
      <c r="BN32" s="5"/>
      <c r="BO32" s="5"/>
      <c r="BP32" s="5"/>
      <c r="BQ32" s="5"/>
      <c r="BR32" s="5"/>
      <c r="BS32" s="5"/>
      <c r="BT32" s="5"/>
      <c r="BU32" s="5"/>
      <c r="BV32" s="5"/>
      <c r="BW32" s="5"/>
      <c r="BX32" s="5"/>
      <c r="BY32" s="5"/>
      <c r="BZ32" s="5"/>
      <c r="CA32" s="5"/>
      <c r="CB32" s="5"/>
      <c r="CC32" s="5"/>
      <c r="CD32" s="5"/>
      <c r="CE32" s="5"/>
      <c r="CF32" s="5"/>
      <c r="CG32" s="5"/>
      <c r="CH32" s="5"/>
      <c r="CI32" s="5"/>
      <c r="CJ32" s="5"/>
      <c r="CK32" s="5"/>
      <c r="CL32" s="5"/>
      <c r="CM32" s="5"/>
      <c r="CN32" s="5"/>
      <c r="CO32" s="5"/>
      <c r="CP32" s="5"/>
      <c r="CQ32" s="5"/>
      <c r="CR32" s="5"/>
      <c r="CS32" s="5"/>
      <c r="CT32" s="5"/>
      <c r="CU32" s="5"/>
      <c r="CV32" s="5"/>
      <c r="CW32" s="5"/>
      <c r="CX32" s="5"/>
      <c r="CY32" s="5"/>
      <c r="CZ32" s="5"/>
      <c r="DA32" s="5"/>
      <c r="DB32" s="5"/>
      <c r="DC32" s="5"/>
      <c r="DD32" s="5"/>
      <c r="DE32" s="5"/>
      <c r="DF32" s="5"/>
      <c r="DG32" s="5"/>
      <c r="DH32" s="5"/>
      <c r="DI32" s="5"/>
      <c r="DJ32" s="5"/>
      <c r="DK32" s="5"/>
      <c r="DL32" s="5"/>
      <c r="DM32" s="5"/>
      <c r="DN32" s="5"/>
      <c r="DO32" s="5"/>
      <c r="DP32" s="5"/>
      <c r="DQ32" s="5"/>
      <c r="DR32" s="5"/>
      <c r="DS32" s="5"/>
      <c r="DT32" s="5"/>
      <c r="DU32" s="5"/>
      <c r="DV32" s="5"/>
      <c r="DW32" s="5"/>
      <c r="DX32" s="5"/>
      <c r="DY32" s="5"/>
      <c r="DZ32" s="5"/>
      <c r="EA32" s="5"/>
      <c r="EB32" s="5"/>
      <c r="EC32" s="5"/>
      <c r="ED32" s="5"/>
      <c r="EE32" s="5"/>
      <c r="EF32" s="5"/>
      <c r="EG32" s="5"/>
      <c r="EH32" s="5"/>
      <c r="EI32" s="5"/>
      <c r="EJ32" s="5"/>
      <c r="EK32" s="5"/>
      <c r="EL32" s="5"/>
      <c r="EM32" s="5"/>
      <c r="EN32" s="5"/>
      <c r="EO32" s="5"/>
      <c r="EP32" s="5"/>
      <c r="EQ32" s="5"/>
      <c r="ER32" s="5"/>
      <c r="ES32" s="5"/>
      <c r="ET32" s="5"/>
      <c r="EU32" s="5"/>
      <c r="EV32" s="5"/>
      <c r="EW32" s="5"/>
      <c r="EX32" s="5"/>
      <c r="EY32" s="5"/>
      <c r="EZ32" s="5"/>
      <c r="FA32" s="5"/>
      <c r="FB32" s="5"/>
      <c r="FC32" s="5"/>
      <c r="FD32" s="5"/>
      <c r="FE32" s="5"/>
      <c r="FF32" s="5"/>
      <c r="FG32" s="5"/>
      <c r="FH32" s="5"/>
      <c r="FI32" s="5"/>
      <c r="FJ32" s="5"/>
      <c r="FK32" s="5"/>
      <c r="FL32" s="5"/>
      <c r="FM32" s="5"/>
      <c r="FN32" s="5"/>
      <c r="FO32" s="5"/>
      <c r="FP32" s="5"/>
      <c r="FQ32" s="87"/>
      <c r="FR32" s="87"/>
      <c r="FS32" s="5"/>
      <c r="FT32" s="5"/>
      <c r="FU32" s="5"/>
      <c r="FV32" s="5"/>
      <c r="FW32" s="5"/>
      <c r="FX32" s="5"/>
      <c r="FY32" s="5"/>
      <c r="FZ32" s="5"/>
      <c r="GA32" s="5"/>
      <c r="GB32" s="5"/>
      <c r="GC32" s="5"/>
      <c r="GD32" s="5"/>
      <c r="GE32" s="87"/>
      <c r="GF32" s="87"/>
      <c r="GG32" s="87"/>
    </row>
    <row r="33" s="3" customFormat="true" customHeight="true" spans="1:276">
      <c r="A33" s="25">
        <f>SUBTOTAL(103,$B$6:B33)</f>
        <v>26</v>
      </c>
      <c r="B33" s="29" t="s">
        <v>62</v>
      </c>
      <c r="C33" s="31" t="s">
        <v>63</v>
      </c>
      <c r="D33" s="35" t="s">
        <v>49</v>
      </c>
      <c r="E33" s="47">
        <f t="shared" si="37"/>
        <v>1730.00266217056</v>
      </c>
      <c r="F33" s="48">
        <v>1949.54</v>
      </c>
      <c r="G33" s="47">
        <f t="shared" si="38"/>
        <v>1402.07649303399</v>
      </c>
      <c r="H33" s="47">
        <v>1580</v>
      </c>
      <c r="I33" s="47">
        <f t="shared" si="39"/>
        <v>1934.51060431272</v>
      </c>
      <c r="J33" s="58">
        <v>2180</v>
      </c>
      <c r="K33" s="47">
        <f t="shared" si="40"/>
        <v>1597.30233383619</v>
      </c>
      <c r="L33" s="56">
        <v>1800</v>
      </c>
      <c r="M33" s="62">
        <v>1934.51</v>
      </c>
      <c r="N33" s="57">
        <v>2180</v>
      </c>
      <c r="O33" s="47">
        <f t="shared" si="46"/>
        <v>2040.99742656846</v>
      </c>
      <c r="P33" s="58">
        <v>2300</v>
      </c>
      <c r="Q33" s="47" t="str">
        <f t="shared" si="47"/>
        <v>/</v>
      </c>
      <c r="R33" s="70" t="s">
        <v>33</v>
      </c>
      <c r="S33" s="47">
        <f t="shared" si="48"/>
        <v>1597.30233383619</v>
      </c>
      <c r="T33" s="58">
        <v>1800</v>
      </c>
      <c r="U33" s="47">
        <f t="shared" si="49"/>
        <v>2117.31298251841</v>
      </c>
      <c r="V33" s="71">
        <v>2386</v>
      </c>
      <c r="W33" s="47">
        <f t="shared" si="50"/>
        <v>1419.82429674328</v>
      </c>
      <c r="X33" s="48">
        <v>1600</v>
      </c>
      <c r="Y33" s="47">
        <f t="shared" si="44"/>
        <v>2040.99742656846</v>
      </c>
      <c r="Z33" s="58">
        <v>2300</v>
      </c>
      <c r="AA33" s="47">
        <f t="shared" si="45"/>
        <v>931.759694737776</v>
      </c>
      <c r="AB33" s="58">
        <v>1050</v>
      </c>
      <c r="AC33" s="82">
        <v>12.69</v>
      </c>
      <c r="AD33" s="85"/>
      <c r="AE33" s="86"/>
      <c r="AF33" s="86"/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  <c r="AU33" s="86"/>
      <c r="AV33" s="86"/>
      <c r="AW33" s="86"/>
      <c r="AX33" s="86"/>
      <c r="AY33" s="86"/>
      <c r="AZ33" s="86"/>
      <c r="BA33" s="86"/>
      <c r="BB33" s="86"/>
      <c r="BC33" s="86"/>
      <c r="BD33" s="86"/>
      <c r="BE33" s="86"/>
      <c r="BF33" s="86"/>
      <c r="BG33" s="86"/>
      <c r="BH33" s="86"/>
      <c r="BI33" s="86"/>
      <c r="BJ33" s="86"/>
      <c r="BK33" s="86"/>
      <c r="BL33" s="86"/>
      <c r="BM33" s="86"/>
      <c r="BN33" s="86"/>
      <c r="BO33" s="86"/>
      <c r="BP33" s="86"/>
      <c r="BQ33" s="86"/>
      <c r="BR33" s="86"/>
      <c r="BS33" s="86"/>
      <c r="BT33" s="86"/>
      <c r="BU33" s="86"/>
      <c r="BV33" s="86"/>
      <c r="BW33" s="86"/>
      <c r="BX33" s="86"/>
      <c r="BY33" s="86"/>
      <c r="BZ33" s="86"/>
      <c r="CA33" s="86"/>
      <c r="CB33" s="86"/>
      <c r="CC33" s="86"/>
      <c r="CD33" s="86"/>
      <c r="CE33" s="86"/>
      <c r="CF33" s="86"/>
      <c r="CG33" s="86"/>
      <c r="CH33" s="86"/>
      <c r="CI33" s="86"/>
      <c r="CJ33" s="86"/>
      <c r="CK33" s="86"/>
      <c r="CL33" s="86"/>
      <c r="CM33" s="86"/>
      <c r="CN33" s="86"/>
      <c r="CO33" s="86"/>
      <c r="CP33" s="86"/>
      <c r="CQ33" s="86"/>
      <c r="CR33" s="86"/>
      <c r="CS33" s="86"/>
      <c r="CT33" s="86"/>
      <c r="CU33" s="86"/>
      <c r="CV33" s="86"/>
      <c r="CW33" s="86"/>
      <c r="CX33" s="86"/>
      <c r="CY33" s="86"/>
      <c r="CZ33" s="86"/>
      <c r="DA33" s="86"/>
      <c r="DB33" s="86"/>
      <c r="DC33" s="86"/>
      <c r="DD33" s="86"/>
      <c r="DE33" s="86"/>
      <c r="DF33" s="86"/>
      <c r="DG33" s="86"/>
      <c r="DH33" s="86"/>
      <c r="DI33" s="86"/>
      <c r="DJ33" s="86"/>
      <c r="DK33" s="86"/>
      <c r="DL33" s="86"/>
      <c r="DM33" s="86"/>
      <c r="DN33" s="86"/>
      <c r="DO33" s="86"/>
      <c r="DP33" s="86"/>
      <c r="DQ33" s="86"/>
      <c r="DR33" s="86"/>
      <c r="DS33" s="86"/>
      <c r="DT33" s="86"/>
      <c r="DU33" s="86"/>
      <c r="DV33" s="86"/>
      <c r="DW33" s="86"/>
      <c r="DX33" s="86"/>
      <c r="DY33" s="86"/>
      <c r="DZ33" s="86"/>
      <c r="EA33" s="86"/>
      <c r="EB33" s="86"/>
      <c r="EC33" s="86"/>
      <c r="ED33" s="86"/>
      <c r="EE33" s="86"/>
      <c r="EF33" s="86"/>
      <c r="EG33" s="86"/>
      <c r="EH33" s="86"/>
      <c r="EI33" s="86"/>
      <c r="EJ33" s="86"/>
      <c r="EK33" s="86"/>
      <c r="EL33" s="86"/>
      <c r="EM33" s="86"/>
      <c r="EN33" s="86"/>
      <c r="EO33" s="86"/>
      <c r="EP33" s="86"/>
      <c r="EQ33" s="86"/>
      <c r="ER33" s="86"/>
      <c r="ES33" s="86"/>
      <c r="ET33" s="86"/>
      <c r="EU33" s="86"/>
      <c r="EV33" s="86"/>
      <c r="EW33" s="86"/>
      <c r="EX33" s="86"/>
      <c r="EY33" s="86"/>
      <c r="EZ33" s="86"/>
      <c r="FA33" s="86"/>
      <c r="FB33" s="86"/>
      <c r="FC33" s="86"/>
      <c r="FD33" s="86"/>
      <c r="FE33" s="86"/>
      <c r="FF33" s="86"/>
      <c r="FG33" s="86"/>
      <c r="FH33" s="86"/>
      <c r="FI33" s="86"/>
      <c r="FJ33" s="86"/>
      <c r="FK33" s="86"/>
      <c r="FL33" s="86"/>
      <c r="FM33" s="86"/>
      <c r="FN33" s="86"/>
      <c r="FO33" s="86"/>
      <c r="FP33" s="86"/>
      <c r="FQ33" s="88"/>
      <c r="FR33" s="88"/>
      <c r="FS33" s="86"/>
      <c r="FT33" s="86"/>
      <c r="FU33" s="86"/>
      <c r="FV33" s="86"/>
      <c r="FW33" s="86"/>
      <c r="FX33" s="86"/>
      <c r="FY33" s="86"/>
      <c r="FZ33" s="86"/>
      <c r="GA33" s="86"/>
      <c r="GB33" s="86"/>
      <c r="GC33" s="86"/>
      <c r="GD33" s="86"/>
      <c r="GE33" s="88"/>
      <c r="GF33" s="88"/>
      <c r="GG33" s="88"/>
      <c r="GH33" s="86"/>
      <c r="GI33" s="86"/>
      <c r="GJ33" s="86"/>
      <c r="GK33" s="86"/>
      <c r="GL33" s="86"/>
      <c r="GM33" s="86"/>
      <c r="GN33" s="86"/>
      <c r="GO33" s="86"/>
      <c r="GP33" s="86"/>
      <c r="GQ33" s="86"/>
      <c r="GR33" s="86"/>
      <c r="GS33" s="86"/>
      <c r="GT33" s="86"/>
      <c r="GU33" s="86"/>
      <c r="GV33" s="86"/>
      <c r="GW33" s="86"/>
      <c r="GX33" s="86"/>
      <c r="GY33" s="86"/>
      <c r="GZ33" s="86"/>
      <c r="HA33" s="86"/>
      <c r="HB33" s="86"/>
      <c r="HC33" s="86"/>
      <c r="HD33" s="86"/>
      <c r="HE33" s="86"/>
      <c r="HF33" s="86"/>
      <c r="HG33" s="86"/>
      <c r="HH33" s="86"/>
      <c r="HI33" s="86"/>
      <c r="HJ33" s="86"/>
      <c r="HK33" s="86"/>
      <c r="HL33" s="86"/>
      <c r="HM33" s="86"/>
      <c r="HN33" s="86"/>
      <c r="HO33" s="86"/>
      <c r="HP33" s="86"/>
      <c r="HQ33" s="86"/>
      <c r="HR33" s="86"/>
      <c r="HS33" s="86"/>
      <c r="HT33" s="86"/>
      <c r="HU33" s="86"/>
      <c r="HV33" s="86"/>
      <c r="HW33" s="86"/>
      <c r="HX33" s="86"/>
      <c r="HY33" s="86"/>
      <c r="HZ33" s="86"/>
      <c r="IA33" s="86"/>
      <c r="IB33" s="86"/>
      <c r="IC33" s="86"/>
      <c r="ID33" s="86"/>
      <c r="IE33" s="86"/>
      <c r="IF33" s="86"/>
      <c r="IG33" s="86"/>
      <c r="IH33" s="86"/>
      <c r="II33" s="86"/>
      <c r="IJ33" s="86"/>
      <c r="IK33" s="86"/>
      <c r="IL33" s="86"/>
      <c r="IM33" s="86"/>
      <c r="IN33" s="86"/>
      <c r="IO33" s="86"/>
      <c r="IP33" s="86"/>
      <c r="IQ33" s="86"/>
      <c r="IR33" s="86"/>
      <c r="IS33" s="86"/>
      <c r="IT33" s="86"/>
      <c r="IU33" s="86"/>
      <c r="IV33" s="86"/>
      <c r="IW33" s="86"/>
      <c r="IX33" s="86"/>
      <c r="IY33" s="86"/>
      <c r="IZ33" s="86"/>
      <c r="JA33" s="86"/>
      <c r="JB33" s="86"/>
      <c r="JC33" s="86"/>
      <c r="JD33" s="86"/>
      <c r="JE33" s="86"/>
      <c r="JF33" s="86"/>
      <c r="JG33" s="86"/>
      <c r="JH33" s="86"/>
      <c r="JI33" s="86"/>
      <c r="JJ33" s="86"/>
      <c r="JK33" s="86"/>
      <c r="JL33" s="86"/>
      <c r="JM33" s="89"/>
      <c r="JN33" s="89"/>
      <c r="JO33" s="89"/>
      <c r="JP33" s="89"/>
    </row>
    <row r="34" s="2" customFormat="true" customHeight="true" spans="1:272">
      <c r="A34" s="25">
        <f>SUBTOTAL(103,$B$6:B34)</f>
        <v>27</v>
      </c>
      <c r="B34" s="29" t="s">
        <v>64</v>
      </c>
      <c r="C34" s="31" t="s">
        <v>63</v>
      </c>
      <c r="D34" s="35" t="s">
        <v>49</v>
      </c>
      <c r="E34" s="47">
        <f t="shared" si="37"/>
        <v>1600</v>
      </c>
      <c r="F34" s="48">
        <v>1803.04</v>
      </c>
      <c r="G34" s="47">
        <f t="shared" si="38"/>
        <v>1242.34625965037</v>
      </c>
      <c r="H34" s="47">
        <v>1400</v>
      </c>
      <c r="I34" s="47">
        <f t="shared" si="39"/>
        <v>1934.51060431272</v>
      </c>
      <c r="J34" s="58">
        <v>2180</v>
      </c>
      <c r="K34" s="47">
        <f t="shared" si="40"/>
        <v>1597.30233383619</v>
      </c>
      <c r="L34" s="56">
        <v>1800</v>
      </c>
      <c r="M34" s="62">
        <v>1934.51</v>
      </c>
      <c r="N34" s="57">
        <v>2180</v>
      </c>
      <c r="O34" s="47" t="str">
        <f t="shared" si="46"/>
        <v>/</v>
      </c>
      <c r="P34" s="58" t="s">
        <v>33</v>
      </c>
      <c r="Q34" s="47" t="str">
        <f t="shared" si="47"/>
        <v>/</v>
      </c>
      <c r="R34" s="70" t="s">
        <v>33</v>
      </c>
      <c r="S34" s="47">
        <f t="shared" si="48"/>
        <v>1508.56331528973</v>
      </c>
      <c r="T34" s="58">
        <v>1700</v>
      </c>
      <c r="U34" s="47">
        <f t="shared" si="49"/>
        <v>2163.45727216257</v>
      </c>
      <c r="V34" s="71">
        <v>2438</v>
      </c>
      <c r="W34" s="47">
        <f t="shared" si="50"/>
        <v>1508.56331528973</v>
      </c>
      <c r="X34" s="48">
        <v>1700</v>
      </c>
      <c r="Y34" s="47" t="str">
        <f t="shared" si="44"/>
        <v>/</v>
      </c>
      <c r="Z34" s="58" t="s">
        <v>33</v>
      </c>
      <c r="AA34" s="47" t="str">
        <f t="shared" si="45"/>
        <v>/</v>
      </c>
      <c r="AB34" s="58" t="s">
        <v>33</v>
      </c>
      <c r="AC34" s="82">
        <v>12.69</v>
      </c>
      <c r="AD34" s="79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Y34" s="5"/>
      <c r="AZ34" s="5"/>
      <c r="BA34" s="5"/>
      <c r="BB34" s="5"/>
      <c r="BC34" s="5"/>
      <c r="BD34" s="5"/>
      <c r="BE34" s="5"/>
      <c r="BF34" s="5"/>
      <c r="BG34" s="5"/>
      <c r="BH34" s="5"/>
      <c r="BI34" s="5"/>
      <c r="BJ34" s="5"/>
      <c r="BK34" s="5"/>
      <c r="BL34" s="5"/>
      <c r="BM34" s="5"/>
      <c r="BN34" s="5"/>
      <c r="BO34" s="5"/>
      <c r="BP34" s="5"/>
      <c r="BQ34" s="5"/>
      <c r="BR34" s="5"/>
      <c r="BS34" s="5"/>
      <c r="BT34" s="5"/>
      <c r="BU34" s="5"/>
      <c r="BV34" s="5"/>
      <c r="BW34" s="5"/>
      <c r="BX34" s="5"/>
      <c r="BY34" s="5"/>
      <c r="BZ34" s="5"/>
      <c r="CA34" s="5"/>
      <c r="CB34" s="5"/>
      <c r="CC34" s="5"/>
      <c r="CD34" s="5"/>
      <c r="CE34" s="5"/>
      <c r="CF34" s="5"/>
      <c r="CG34" s="5"/>
      <c r="CH34" s="5"/>
      <c r="CI34" s="5"/>
      <c r="CJ34" s="5"/>
      <c r="CK34" s="5"/>
      <c r="CL34" s="5"/>
      <c r="CM34" s="5"/>
      <c r="CN34" s="5"/>
      <c r="CO34" s="5"/>
      <c r="CP34" s="5"/>
      <c r="CQ34" s="5"/>
      <c r="CR34" s="5"/>
      <c r="CS34" s="5"/>
      <c r="CT34" s="5"/>
      <c r="CU34" s="5"/>
      <c r="CV34" s="5"/>
      <c r="CW34" s="5"/>
      <c r="CX34" s="5"/>
      <c r="CY34" s="5"/>
      <c r="CZ34" s="5"/>
      <c r="DA34" s="5"/>
      <c r="DB34" s="5"/>
      <c r="DC34" s="5"/>
      <c r="DD34" s="5"/>
      <c r="DE34" s="5"/>
      <c r="DF34" s="5"/>
      <c r="DG34" s="5"/>
      <c r="DH34" s="5"/>
      <c r="DI34" s="5"/>
      <c r="DJ34" s="5"/>
      <c r="DK34" s="5"/>
      <c r="DL34" s="5"/>
      <c r="DM34" s="5"/>
      <c r="DN34" s="5"/>
      <c r="DO34" s="5"/>
      <c r="DP34" s="5"/>
      <c r="DQ34" s="5"/>
      <c r="DR34" s="5"/>
      <c r="DS34" s="5"/>
      <c r="DT34" s="5"/>
      <c r="DU34" s="5"/>
      <c r="DV34" s="5"/>
      <c r="DW34" s="5"/>
      <c r="DX34" s="5"/>
      <c r="DY34" s="5"/>
      <c r="DZ34" s="5"/>
      <c r="EA34" s="5"/>
      <c r="EB34" s="5"/>
      <c r="EC34" s="5"/>
      <c r="ED34" s="5"/>
      <c r="EE34" s="5"/>
      <c r="EF34" s="5"/>
      <c r="EG34" s="5"/>
      <c r="EH34" s="5"/>
      <c r="EI34" s="5"/>
      <c r="EJ34" s="5"/>
      <c r="EK34" s="5"/>
      <c r="EL34" s="5"/>
      <c r="EM34" s="5"/>
      <c r="EN34" s="5"/>
      <c r="EO34" s="5"/>
      <c r="EP34" s="5"/>
      <c r="EQ34" s="5"/>
      <c r="ER34" s="5"/>
      <c r="ES34" s="5"/>
      <c r="ET34" s="5"/>
      <c r="EU34" s="5"/>
      <c r="EV34" s="5"/>
      <c r="EW34" s="5"/>
      <c r="EX34" s="5"/>
      <c r="EY34" s="5"/>
      <c r="EZ34" s="5"/>
      <c r="FA34" s="5"/>
      <c r="FB34" s="5"/>
      <c r="FC34" s="5"/>
      <c r="FD34" s="5"/>
      <c r="FE34" s="5"/>
      <c r="FF34" s="5"/>
      <c r="FG34" s="5"/>
      <c r="FH34" s="5"/>
      <c r="FI34" s="5"/>
      <c r="FJ34" s="5"/>
      <c r="FK34" s="5"/>
      <c r="FL34" s="5"/>
      <c r="FM34" s="5"/>
      <c r="FN34" s="5"/>
      <c r="FO34" s="5"/>
      <c r="FP34" s="5"/>
      <c r="FQ34" s="87"/>
      <c r="FR34" s="87"/>
      <c r="FS34" s="5"/>
      <c r="FT34" s="5"/>
      <c r="FU34" s="5"/>
      <c r="FV34" s="5"/>
      <c r="FW34" s="5"/>
      <c r="FX34" s="5"/>
      <c r="FY34" s="5"/>
      <c r="FZ34" s="5"/>
      <c r="GA34" s="5"/>
      <c r="GB34" s="5"/>
      <c r="GC34" s="5"/>
      <c r="GD34" s="5"/>
      <c r="GE34" s="87"/>
      <c r="GF34" s="87"/>
      <c r="GG34" s="87"/>
      <c r="GH34" s="5"/>
      <c r="GI34" s="5"/>
      <c r="GJ34" s="5"/>
      <c r="GK34" s="5"/>
      <c r="GL34" s="5"/>
      <c r="GM34" s="5"/>
      <c r="GN34" s="5"/>
      <c r="GO34" s="5"/>
      <c r="GP34" s="5"/>
      <c r="GQ34" s="5"/>
      <c r="GR34" s="5"/>
      <c r="GS34" s="5"/>
      <c r="GT34" s="5"/>
      <c r="GU34" s="5"/>
      <c r="GV34" s="5"/>
      <c r="GW34" s="5"/>
      <c r="GX34" s="5"/>
      <c r="GY34" s="5"/>
      <c r="GZ34" s="5"/>
      <c r="HA34" s="5"/>
      <c r="HB34" s="5"/>
      <c r="HC34" s="5"/>
      <c r="HD34" s="5"/>
      <c r="HE34" s="5"/>
      <c r="HF34" s="5"/>
      <c r="HG34" s="5"/>
      <c r="HH34" s="5"/>
      <c r="HI34" s="5"/>
      <c r="HJ34" s="5"/>
      <c r="HK34" s="5"/>
      <c r="HL34" s="5"/>
      <c r="HM34" s="5"/>
      <c r="HN34" s="5"/>
      <c r="HO34" s="5"/>
      <c r="HP34" s="5"/>
      <c r="HQ34" s="5"/>
      <c r="HR34" s="5"/>
      <c r="HS34" s="5"/>
      <c r="HT34" s="5"/>
      <c r="HU34" s="5"/>
      <c r="HV34" s="5"/>
      <c r="HW34" s="5"/>
      <c r="HX34" s="5"/>
      <c r="HY34" s="5"/>
      <c r="HZ34" s="5"/>
      <c r="IA34" s="5"/>
      <c r="IB34" s="5"/>
      <c r="IC34" s="5"/>
      <c r="ID34" s="5"/>
      <c r="IE34" s="5"/>
      <c r="IF34" s="5"/>
      <c r="IG34" s="5"/>
      <c r="IH34" s="5"/>
      <c r="II34" s="5"/>
      <c r="IJ34" s="5"/>
      <c r="IK34" s="5"/>
      <c r="IL34" s="5"/>
      <c r="IM34" s="5"/>
      <c r="IN34" s="5"/>
      <c r="IO34" s="5"/>
      <c r="IP34" s="5"/>
      <c r="IQ34" s="5"/>
      <c r="IR34" s="5"/>
      <c r="IS34" s="5"/>
      <c r="IT34" s="5"/>
      <c r="IU34" s="5"/>
      <c r="IV34" s="5"/>
      <c r="IW34" s="5"/>
      <c r="IX34" s="5"/>
      <c r="IY34" s="5"/>
      <c r="IZ34" s="5"/>
      <c r="JA34" s="5"/>
      <c r="JB34" s="5"/>
      <c r="JC34" s="5"/>
      <c r="JD34" s="5"/>
      <c r="JE34" s="5"/>
      <c r="JF34" s="5"/>
      <c r="JG34" s="5"/>
      <c r="JH34" s="5"/>
      <c r="JI34" s="5"/>
      <c r="JJ34" s="5"/>
      <c r="JK34" s="5"/>
      <c r="JL34" s="5"/>
    </row>
    <row r="35" customHeight="true" spans="1:30">
      <c r="A35" s="38" t="s">
        <v>65</v>
      </c>
      <c r="B35" s="33"/>
      <c r="C35" s="34"/>
      <c r="D35" s="33"/>
      <c r="E35" s="33"/>
      <c r="F35" s="49"/>
      <c r="G35" s="49"/>
      <c r="H35" s="49"/>
      <c r="I35" s="49"/>
      <c r="J35" s="49"/>
      <c r="K35" s="49"/>
      <c r="L35" s="49"/>
      <c r="M35" s="49"/>
      <c r="N35" s="49"/>
      <c r="O35" s="49"/>
      <c r="P35" s="49"/>
      <c r="Q35" s="49"/>
      <c r="R35" s="49"/>
      <c r="S35" s="33"/>
      <c r="T35" s="49"/>
      <c r="U35" s="33"/>
      <c r="V35" s="49"/>
      <c r="W35" s="33"/>
      <c r="X35" s="49"/>
      <c r="Y35" s="33"/>
      <c r="Z35" s="49"/>
      <c r="AA35" s="33"/>
      <c r="AB35" s="49"/>
      <c r="AC35" s="33"/>
      <c r="AD35" s="79"/>
    </row>
    <row r="36" customHeight="true" spans="1:30">
      <c r="A36" s="25">
        <f>SUBTOTAL(103,$B$6:B36)</f>
        <v>28</v>
      </c>
      <c r="B36" s="26" t="s">
        <v>66</v>
      </c>
      <c r="C36" s="27" t="s">
        <v>67</v>
      </c>
      <c r="D36" s="28" t="s">
        <v>42</v>
      </c>
      <c r="E36" s="47">
        <f t="shared" ref="E36:E50" si="51">IF(F36="/","/",F36/(1+$AC36/100))</f>
        <v>3549.56074185819</v>
      </c>
      <c r="F36" s="48">
        <v>4000</v>
      </c>
      <c r="G36" s="47">
        <f t="shared" ref="G36:G50" si="52">IF(H36="/","/",H36/(1+$AC36/100))</f>
        <v>3948.88632531724</v>
      </c>
      <c r="H36" s="50">
        <v>4450</v>
      </c>
      <c r="I36" s="47">
        <f t="shared" ref="I36:I50" si="53">IF(J36="/","/",J36/(1+$AC36/100))</f>
        <v>3993.25583459047</v>
      </c>
      <c r="J36" s="50">
        <v>4500</v>
      </c>
      <c r="K36" s="47">
        <f t="shared" ref="K36:K50" si="54">IF(L36="/","/",L36/(1+$AC36/100))</f>
        <v>3993.25583459047</v>
      </c>
      <c r="L36" s="59">
        <v>4500</v>
      </c>
      <c r="M36" s="47">
        <f t="shared" ref="M36:M50" si="55">IF(N36="/","/",N36/(1+$AC36/100))</f>
        <v>4525.6899458692</v>
      </c>
      <c r="N36" s="63">
        <v>5100</v>
      </c>
      <c r="O36" s="47">
        <f t="shared" ref="M36:Q36" si="56">IF(P36="/","/",P36/(1+$AC36/100))</f>
        <v>4259.47289022983</v>
      </c>
      <c r="P36" s="50">
        <v>4800</v>
      </c>
      <c r="Q36" s="47">
        <f t="shared" si="56"/>
        <v>3860.14730677079</v>
      </c>
      <c r="R36" s="50">
        <v>4350</v>
      </c>
      <c r="S36" s="47">
        <f t="shared" ref="S36:W36" si="57">IF(T36="/","/",T36/(1+$AC36/100))</f>
        <v>4348.21190877629</v>
      </c>
      <c r="T36" s="50">
        <v>4900</v>
      </c>
      <c r="U36" s="47">
        <f t="shared" si="57"/>
        <v>3904.51681604401</v>
      </c>
      <c r="V36" s="73">
        <v>4400</v>
      </c>
      <c r="W36" s="47">
        <f t="shared" si="57"/>
        <v>3727.0387789511</v>
      </c>
      <c r="X36" s="64">
        <v>4200</v>
      </c>
      <c r="Y36" s="47">
        <f t="shared" ref="Y36:Y50" si="58">IF(Z36="/","/",Z36/(1+$AC36/100))</f>
        <v>4303.84239950306</v>
      </c>
      <c r="Z36" s="50">
        <v>4850</v>
      </c>
      <c r="AA36" s="47">
        <f t="shared" ref="AA36:AA50" si="59">IF(AB36="/","/",AB36/(1+$AC36/100))</f>
        <v>4969.38503860147</v>
      </c>
      <c r="AB36" s="50">
        <v>5600</v>
      </c>
      <c r="AC36" s="28">
        <v>12.69</v>
      </c>
      <c r="AD36" s="79"/>
    </row>
    <row r="37" customHeight="true" spans="1:30">
      <c r="A37" s="25">
        <f>SUBTOTAL(103,$B$6:B37)</f>
        <v>29</v>
      </c>
      <c r="B37" s="26" t="s">
        <v>66</v>
      </c>
      <c r="C37" s="27" t="s">
        <v>68</v>
      </c>
      <c r="D37" s="28" t="s">
        <v>42</v>
      </c>
      <c r="E37" s="47">
        <f t="shared" si="51"/>
        <v>3682.66926967788</v>
      </c>
      <c r="F37" s="48">
        <v>4150</v>
      </c>
      <c r="G37" s="47">
        <f t="shared" si="52"/>
        <v>3993.25583459047</v>
      </c>
      <c r="H37" s="50">
        <v>4500</v>
      </c>
      <c r="I37" s="47">
        <f t="shared" si="53"/>
        <v>4037.6253438637</v>
      </c>
      <c r="J37" s="50">
        <v>4550</v>
      </c>
      <c r="K37" s="47">
        <f t="shared" si="54"/>
        <v>3993.25583459047</v>
      </c>
      <c r="L37" s="59">
        <v>4500</v>
      </c>
      <c r="M37" s="47">
        <f t="shared" si="55"/>
        <v>4525.6899458692</v>
      </c>
      <c r="N37" s="63">
        <v>5100</v>
      </c>
      <c r="O37" s="47" t="str">
        <f t="shared" ref="O37:O50" si="60">IF(P37="/","/",P37/(1+$AC37/100))</f>
        <v>/</v>
      </c>
      <c r="P37" s="50" t="s">
        <v>33</v>
      </c>
      <c r="Q37" s="47">
        <f t="shared" ref="Q37:Q50" si="61">IF(R37="/","/",R37/(1+$AC37/100))</f>
        <v>3771.40828822433</v>
      </c>
      <c r="R37" s="50">
        <v>4250</v>
      </c>
      <c r="S37" s="47">
        <f t="shared" ref="S37:S50" si="62">IF(T37="/","/",T37/(1+$AC37/100))</f>
        <v>4259.47289022983</v>
      </c>
      <c r="T37" s="50">
        <v>4800</v>
      </c>
      <c r="U37" s="47">
        <f>IF(V37="/","/",V37/(1+$AC37/100))</f>
        <v>3815.77779749756</v>
      </c>
      <c r="V37" s="73">
        <v>4300</v>
      </c>
      <c r="W37" s="47">
        <f t="shared" ref="W37:W50" si="63">IF(X37="/","/",X37/(1+$AC37/100))</f>
        <v>3638.29976040465</v>
      </c>
      <c r="X37" s="64">
        <v>4100</v>
      </c>
      <c r="Y37" s="47">
        <f t="shared" si="58"/>
        <v>4215.10338095661</v>
      </c>
      <c r="Z37" s="50">
        <v>4750</v>
      </c>
      <c r="AA37" s="47">
        <f t="shared" si="59"/>
        <v>4925.01552932825</v>
      </c>
      <c r="AB37" s="50">
        <v>5550</v>
      </c>
      <c r="AC37" s="28">
        <v>12.69</v>
      </c>
      <c r="AD37" s="79"/>
    </row>
    <row r="38" customHeight="true" spans="1:30">
      <c r="A38" s="25">
        <f>SUBTOTAL(103,$B$6:B38)</f>
        <v>30</v>
      </c>
      <c r="B38" s="26" t="s">
        <v>69</v>
      </c>
      <c r="C38" s="30" t="s">
        <v>70</v>
      </c>
      <c r="D38" s="28" t="s">
        <v>42</v>
      </c>
      <c r="E38" s="47" t="str">
        <f t="shared" si="51"/>
        <v>/</v>
      </c>
      <c r="F38" s="48" t="s">
        <v>33</v>
      </c>
      <c r="G38" s="47" t="str">
        <f t="shared" si="52"/>
        <v>/</v>
      </c>
      <c r="H38" s="50" t="s">
        <v>33</v>
      </c>
      <c r="I38" s="47">
        <f t="shared" si="53"/>
        <v>4081.99485313692</v>
      </c>
      <c r="J38" s="50">
        <v>4600</v>
      </c>
      <c r="K38" s="47">
        <f t="shared" si="54"/>
        <v>3993.25583459047</v>
      </c>
      <c r="L38" s="59">
        <v>4500</v>
      </c>
      <c r="M38" s="47">
        <f t="shared" si="55"/>
        <v>4259.47289022983</v>
      </c>
      <c r="N38" s="63">
        <v>4800</v>
      </c>
      <c r="O38" s="47">
        <f t="shared" si="60"/>
        <v>4099.74265684622</v>
      </c>
      <c r="P38" s="50">
        <v>4620</v>
      </c>
      <c r="Q38" s="47" t="str">
        <f t="shared" si="61"/>
        <v>/</v>
      </c>
      <c r="R38" s="50" t="s">
        <v>33</v>
      </c>
      <c r="S38" s="47">
        <f t="shared" si="62"/>
        <v>4436.95092732274</v>
      </c>
      <c r="T38" s="50">
        <v>5000</v>
      </c>
      <c r="U38" s="47" t="str">
        <f t="shared" ref="U37:U50" si="64">IF(V38="/","/",V38/(1+$AC38/100))</f>
        <v>/</v>
      </c>
      <c r="V38" s="73" t="s">
        <v>33</v>
      </c>
      <c r="W38" s="47">
        <f t="shared" si="63"/>
        <v>3460.82172331174</v>
      </c>
      <c r="X38" s="64">
        <v>3900</v>
      </c>
      <c r="Y38" s="47" t="str">
        <f t="shared" si="58"/>
        <v>/</v>
      </c>
      <c r="Z38" s="50" t="s">
        <v>33</v>
      </c>
      <c r="AA38" s="47" t="str">
        <f t="shared" si="59"/>
        <v>/</v>
      </c>
      <c r="AB38" s="50" t="s">
        <v>33</v>
      </c>
      <c r="AC38" s="28">
        <v>12.69</v>
      </c>
      <c r="AD38" s="79"/>
    </row>
    <row r="39" customHeight="true" spans="1:30">
      <c r="A39" s="25">
        <f>SUBTOTAL(103,$B$6:B39)</f>
        <v>31</v>
      </c>
      <c r="B39" s="26" t="s">
        <v>69</v>
      </c>
      <c r="C39" s="39" t="s">
        <v>71</v>
      </c>
      <c r="D39" s="28" t="s">
        <v>42</v>
      </c>
      <c r="E39" s="47">
        <f t="shared" si="51"/>
        <v>3638.29976040465</v>
      </c>
      <c r="F39" s="48">
        <v>4100</v>
      </c>
      <c r="G39" s="47">
        <f t="shared" si="52"/>
        <v>3580.61939834945</v>
      </c>
      <c r="H39" s="50">
        <v>4035</v>
      </c>
      <c r="I39" s="47">
        <f t="shared" si="53"/>
        <v>3638.29976040465</v>
      </c>
      <c r="J39" s="50">
        <v>4100</v>
      </c>
      <c r="K39" s="47">
        <f t="shared" si="54"/>
        <v>3993.25583459047</v>
      </c>
      <c r="L39" s="59">
        <v>4500</v>
      </c>
      <c r="M39" s="47">
        <f t="shared" si="55"/>
        <v>3904.51681604401</v>
      </c>
      <c r="N39" s="63">
        <v>4400</v>
      </c>
      <c r="O39" s="47" t="str">
        <f t="shared" si="60"/>
        <v>/</v>
      </c>
      <c r="P39" s="50" t="s">
        <v>33</v>
      </c>
      <c r="Q39" s="47">
        <f t="shared" si="61"/>
        <v>3860.14730677079</v>
      </c>
      <c r="R39" s="50">
        <v>4350</v>
      </c>
      <c r="S39" s="47">
        <f t="shared" si="62"/>
        <v>4348.21190877629</v>
      </c>
      <c r="T39" s="50">
        <v>4900</v>
      </c>
      <c r="U39" s="47">
        <f t="shared" si="64"/>
        <v>3904.51681604401</v>
      </c>
      <c r="V39" s="73">
        <v>4400</v>
      </c>
      <c r="W39" s="47">
        <f t="shared" si="63"/>
        <v>3815.77779749756</v>
      </c>
      <c r="X39" s="64">
        <v>4300</v>
      </c>
      <c r="Y39" s="47">
        <f t="shared" si="58"/>
        <v>4303.84239950306</v>
      </c>
      <c r="Z39" s="50">
        <v>4850</v>
      </c>
      <c r="AA39" s="47">
        <f t="shared" si="59"/>
        <v>4969.38503860147</v>
      </c>
      <c r="AB39" s="50">
        <v>5600</v>
      </c>
      <c r="AC39" s="28">
        <v>12.69</v>
      </c>
      <c r="AD39" s="79"/>
    </row>
    <row r="40" customHeight="true" spans="1:30">
      <c r="A40" s="25">
        <f>SUBTOTAL(103,$B$6:B40)</f>
        <v>32</v>
      </c>
      <c r="B40" s="26" t="s">
        <v>69</v>
      </c>
      <c r="C40" s="39" t="s">
        <v>72</v>
      </c>
      <c r="D40" s="28" t="s">
        <v>42</v>
      </c>
      <c r="E40" s="47">
        <f t="shared" si="51"/>
        <v>3771.40828822433</v>
      </c>
      <c r="F40" s="48">
        <v>4250</v>
      </c>
      <c r="G40" s="47">
        <f t="shared" si="52"/>
        <v>3558.43464371284</v>
      </c>
      <c r="H40" s="50">
        <v>4010</v>
      </c>
      <c r="I40" s="47">
        <f t="shared" si="53"/>
        <v>3593.93025113142</v>
      </c>
      <c r="J40" s="50">
        <v>4050</v>
      </c>
      <c r="K40" s="47">
        <f t="shared" si="54"/>
        <v>3993.25583459047</v>
      </c>
      <c r="L40" s="59">
        <v>4500</v>
      </c>
      <c r="M40" s="47">
        <f t="shared" si="55"/>
        <v>4259.47289022983</v>
      </c>
      <c r="N40" s="63">
        <v>4800</v>
      </c>
      <c r="O40" s="47" t="str">
        <f t="shared" si="60"/>
        <v>/</v>
      </c>
      <c r="P40" s="50" t="s">
        <v>33</v>
      </c>
      <c r="Q40" s="47">
        <f t="shared" si="61"/>
        <v>3771.40828822433</v>
      </c>
      <c r="R40" s="50">
        <v>4250</v>
      </c>
      <c r="S40" s="47">
        <f t="shared" si="62"/>
        <v>4170.73387168338</v>
      </c>
      <c r="T40" s="50">
        <v>4700</v>
      </c>
      <c r="U40" s="47">
        <f t="shared" si="64"/>
        <v>4126.36436241015</v>
      </c>
      <c r="V40" s="73">
        <v>4650</v>
      </c>
      <c r="W40" s="47">
        <f t="shared" si="63"/>
        <v>3727.0387789511</v>
      </c>
      <c r="X40" s="64">
        <v>4200</v>
      </c>
      <c r="Y40" s="47">
        <f t="shared" si="58"/>
        <v>4126.36436241015</v>
      </c>
      <c r="Z40" s="50">
        <v>4650</v>
      </c>
      <c r="AA40" s="47">
        <f t="shared" si="59"/>
        <v>4925.01552932825</v>
      </c>
      <c r="AB40" s="50">
        <v>5550</v>
      </c>
      <c r="AC40" s="28">
        <v>12.69</v>
      </c>
      <c r="AD40" s="79"/>
    </row>
    <row r="41" customHeight="true" spans="1:30">
      <c r="A41" s="25">
        <f>SUBTOTAL(103,$B$6:B41)</f>
        <v>33</v>
      </c>
      <c r="B41" s="40" t="s">
        <v>73</v>
      </c>
      <c r="C41" s="31" t="s">
        <v>32</v>
      </c>
      <c r="D41" s="28" t="s">
        <v>42</v>
      </c>
      <c r="E41" s="47">
        <f t="shared" si="51"/>
        <v>3638.29976040465</v>
      </c>
      <c r="F41" s="48">
        <v>4100</v>
      </c>
      <c r="G41" s="47">
        <f t="shared" si="52"/>
        <v>4215.10338095661</v>
      </c>
      <c r="H41" s="50">
        <v>4750</v>
      </c>
      <c r="I41" s="47">
        <f t="shared" si="53"/>
        <v>4259.47289022983</v>
      </c>
      <c r="J41" s="50">
        <v>4800</v>
      </c>
      <c r="K41" s="47">
        <f t="shared" si="54"/>
        <v>4081.99485313692</v>
      </c>
      <c r="L41" s="60">
        <v>4600</v>
      </c>
      <c r="M41" s="47">
        <f t="shared" si="55"/>
        <v>4259.47289022983</v>
      </c>
      <c r="N41" s="64">
        <v>4800</v>
      </c>
      <c r="O41" s="47" t="str">
        <f t="shared" si="60"/>
        <v>/</v>
      </c>
      <c r="P41" s="50" t="s">
        <v>33</v>
      </c>
      <c r="Q41" s="47">
        <f t="shared" si="61"/>
        <v>3957.76022717189</v>
      </c>
      <c r="R41" s="50">
        <v>4460</v>
      </c>
      <c r="S41" s="47" t="str">
        <f t="shared" si="62"/>
        <v>/</v>
      </c>
      <c r="T41" s="50" t="s">
        <v>33</v>
      </c>
      <c r="U41" s="47">
        <f t="shared" si="64"/>
        <v>3460.82172331174</v>
      </c>
      <c r="V41" s="60">
        <v>3900</v>
      </c>
      <c r="W41" s="47" t="str">
        <f t="shared" si="63"/>
        <v>/</v>
      </c>
      <c r="X41" s="60" t="s">
        <v>33</v>
      </c>
      <c r="Y41" s="47" t="str">
        <f t="shared" si="58"/>
        <v>/</v>
      </c>
      <c r="Z41" s="50" t="s">
        <v>33</v>
      </c>
      <c r="AA41" s="47">
        <f t="shared" si="59"/>
        <v>4454.69873103203</v>
      </c>
      <c r="AB41" s="50">
        <v>5020</v>
      </c>
      <c r="AC41" s="28">
        <v>12.69</v>
      </c>
      <c r="AD41" s="79"/>
    </row>
    <row r="42" customHeight="true" spans="1:30">
      <c r="A42" s="25">
        <f>SUBTOTAL(103,$B$6:B42)</f>
        <v>34</v>
      </c>
      <c r="B42" s="40" t="s">
        <v>74</v>
      </c>
      <c r="C42" s="31" t="s">
        <v>32</v>
      </c>
      <c r="D42" s="28" t="s">
        <v>42</v>
      </c>
      <c r="E42" s="47">
        <f t="shared" si="51"/>
        <v>4126.36436241015</v>
      </c>
      <c r="F42" s="48">
        <v>4650</v>
      </c>
      <c r="G42" s="47">
        <f t="shared" si="52"/>
        <v>4525.6899458692</v>
      </c>
      <c r="H42" s="50">
        <v>5100</v>
      </c>
      <c r="I42" s="47">
        <f t="shared" si="53"/>
        <v>4703.16798296211</v>
      </c>
      <c r="J42" s="50">
        <v>5300</v>
      </c>
      <c r="K42" s="47" t="str">
        <f t="shared" si="54"/>
        <v>/</v>
      </c>
      <c r="L42" s="59" t="s">
        <v>33</v>
      </c>
      <c r="M42" s="47">
        <f t="shared" si="55"/>
        <v>4703.16798296211</v>
      </c>
      <c r="N42" s="63">
        <v>5300</v>
      </c>
      <c r="O42" s="47" t="str">
        <f t="shared" si="60"/>
        <v>/</v>
      </c>
      <c r="P42" s="50" t="s">
        <v>33</v>
      </c>
      <c r="Q42" s="47">
        <f t="shared" si="61"/>
        <v>3904.51681604401</v>
      </c>
      <c r="R42" s="50">
        <v>4400</v>
      </c>
      <c r="S42" s="47" t="str">
        <f t="shared" si="62"/>
        <v>/</v>
      </c>
      <c r="T42" s="50" t="s">
        <v>33</v>
      </c>
      <c r="U42" s="47">
        <f t="shared" si="64"/>
        <v>3798.02999378827</v>
      </c>
      <c r="V42" s="73">
        <v>4280</v>
      </c>
      <c r="W42" s="47" t="str">
        <f t="shared" si="63"/>
        <v>/</v>
      </c>
      <c r="X42" s="60" t="s">
        <v>33</v>
      </c>
      <c r="Y42" s="47" t="str">
        <f t="shared" si="58"/>
        <v>/</v>
      </c>
      <c r="Z42" s="50" t="s">
        <v>33</v>
      </c>
      <c r="AA42" s="47">
        <f t="shared" si="59"/>
        <v>4960.51113674683</v>
      </c>
      <c r="AB42" s="50">
        <v>5590</v>
      </c>
      <c r="AC42" s="28">
        <v>12.69</v>
      </c>
      <c r="AD42" s="79"/>
    </row>
    <row r="43" customHeight="true" spans="1:30">
      <c r="A43" s="25">
        <f>SUBTOTAL(103,$B$6:B43)</f>
        <v>35</v>
      </c>
      <c r="B43" s="26" t="s">
        <v>75</v>
      </c>
      <c r="C43" s="27"/>
      <c r="D43" s="28" t="s">
        <v>42</v>
      </c>
      <c r="E43" s="47">
        <f t="shared" si="51"/>
        <v>3638.29976040465</v>
      </c>
      <c r="F43" s="48">
        <v>4100</v>
      </c>
      <c r="G43" s="47">
        <f t="shared" si="52"/>
        <v>4081.99485313692</v>
      </c>
      <c r="H43" s="50">
        <v>4600</v>
      </c>
      <c r="I43" s="47">
        <f t="shared" si="53"/>
        <v>4880.64602005502</v>
      </c>
      <c r="J43" s="50">
        <v>5500</v>
      </c>
      <c r="K43" s="47" t="str">
        <f t="shared" si="54"/>
        <v>/</v>
      </c>
      <c r="L43" s="59" t="s">
        <v>33</v>
      </c>
      <c r="M43" s="47">
        <f t="shared" si="55"/>
        <v>4880.64602005502</v>
      </c>
      <c r="N43" s="64">
        <v>5500</v>
      </c>
      <c r="O43" s="47" t="str">
        <f t="shared" si="60"/>
        <v>/</v>
      </c>
      <c r="P43" s="50" t="s">
        <v>33</v>
      </c>
      <c r="Q43" s="47">
        <f t="shared" si="61"/>
        <v>3815.77779749756</v>
      </c>
      <c r="R43" s="50">
        <v>4300</v>
      </c>
      <c r="S43" s="47" t="str">
        <f t="shared" si="62"/>
        <v>/</v>
      </c>
      <c r="T43" s="50" t="s">
        <v>33</v>
      </c>
      <c r="U43" s="47">
        <f t="shared" si="64"/>
        <v>3247.84807880025</v>
      </c>
      <c r="V43" s="73">
        <v>3660</v>
      </c>
      <c r="W43" s="47" t="str">
        <f t="shared" si="63"/>
        <v>/</v>
      </c>
      <c r="X43" s="60" t="s">
        <v>33</v>
      </c>
      <c r="Y43" s="47" t="str">
        <f t="shared" si="58"/>
        <v>/</v>
      </c>
      <c r="Z43" s="50" t="s">
        <v>33</v>
      </c>
      <c r="AA43" s="47">
        <f t="shared" si="59"/>
        <v>4312.71630135771</v>
      </c>
      <c r="AB43" s="50">
        <v>4860</v>
      </c>
      <c r="AC43" s="28">
        <v>12.69</v>
      </c>
      <c r="AD43" s="79"/>
    </row>
    <row r="44" customHeight="true" spans="1:30">
      <c r="A44" s="25">
        <f>SUBTOTAL(103,$B$6:B44)</f>
        <v>36</v>
      </c>
      <c r="B44" s="26" t="s">
        <v>76</v>
      </c>
      <c r="C44" s="31" t="s">
        <v>32</v>
      </c>
      <c r="D44" s="28" t="s">
        <v>42</v>
      </c>
      <c r="E44" s="47" t="str">
        <f t="shared" si="51"/>
        <v>/</v>
      </c>
      <c r="F44" s="48" t="s">
        <v>33</v>
      </c>
      <c r="G44" s="47">
        <f t="shared" si="52"/>
        <v>4880.64602005502</v>
      </c>
      <c r="H44" s="50">
        <v>5500</v>
      </c>
      <c r="I44" s="47">
        <f t="shared" si="53"/>
        <v>5413.08013133375</v>
      </c>
      <c r="J44" s="50">
        <v>6100</v>
      </c>
      <c r="K44" s="47" t="str">
        <f t="shared" si="54"/>
        <v>/</v>
      </c>
      <c r="L44" s="59" t="s">
        <v>33</v>
      </c>
      <c r="M44" s="47">
        <f t="shared" si="55"/>
        <v>5413.08013133375</v>
      </c>
      <c r="N44" s="64">
        <v>6100</v>
      </c>
      <c r="O44" s="47" t="str">
        <f t="shared" si="60"/>
        <v>/</v>
      </c>
      <c r="P44" s="50" t="s">
        <v>33</v>
      </c>
      <c r="Q44" s="47" t="str">
        <f t="shared" si="61"/>
        <v>/</v>
      </c>
      <c r="R44" s="50" t="s">
        <v>33</v>
      </c>
      <c r="S44" s="47" t="str">
        <f t="shared" si="62"/>
        <v>/</v>
      </c>
      <c r="T44" s="50" t="s">
        <v>33</v>
      </c>
      <c r="U44" s="47">
        <f t="shared" si="64"/>
        <v>3815.77779749756</v>
      </c>
      <c r="V44" s="73">
        <v>4300</v>
      </c>
      <c r="W44" s="47" t="str">
        <f t="shared" si="63"/>
        <v>/</v>
      </c>
      <c r="X44" s="60" t="s">
        <v>33</v>
      </c>
      <c r="Y44" s="47" t="str">
        <f t="shared" si="58"/>
        <v>/</v>
      </c>
      <c r="Z44" s="50" t="s">
        <v>33</v>
      </c>
      <c r="AA44" s="47">
        <f t="shared" si="59"/>
        <v>5040.37625343864</v>
      </c>
      <c r="AB44" s="50">
        <v>5680</v>
      </c>
      <c r="AC44" s="28">
        <v>12.69</v>
      </c>
      <c r="AD44" s="79"/>
    </row>
    <row r="45" customHeight="true" spans="1:30">
      <c r="A45" s="25">
        <f>SUBTOTAL(103,$B$6:B45)</f>
        <v>37</v>
      </c>
      <c r="B45" s="26" t="s">
        <v>77</v>
      </c>
      <c r="C45" s="31" t="s">
        <v>32</v>
      </c>
      <c r="D45" s="28" t="s">
        <v>42</v>
      </c>
      <c r="E45" s="47">
        <f t="shared" si="51"/>
        <v>4303.84239950306</v>
      </c>
      <c r="F45" s="48">
        <v>4850</v>
      </c>
      <c r="G45" s="47">
        <f t="shared" si="52"/>
        <v>4259.47289022983</v>
      </c>
      <c r="H45" s="50">
        <v>4800</v>
      </c>
      <c r="I45" s="47">
        <f t="shared" si="53"/>
        <v>5235.60209424084</v>
      </c>
      <c r="J45" s="50">
        <v>5900</v>
      </c>
      <c r="K45" s="47" t="str">
        <f t="shared" si="54"/>
        <v>/</v>
      </c>
      <c r="L45" s="59" t="s">
        <v>33</v>
      </c>
      <c r="M45" s="47">
        <f t="shared" si="55"/>
        <v>5235.60209424084</v>
      </c>
      <c r="N45" s="64">
        <v>5900</v>
      </c>
      <c r="O45" s="47" t="str">
        <f t="shared" si="60"/>
        <v>/</v>
      </c>
      <c r="P45" s="50" t="s">
        <v>33</v>
      </c>
      <c r="Q45" s="47" t="str">
        <f t="shared" si="61"/>
        <v>/</v>
      </c>
      <c r="R45" s="50" t="s">
        <v>33</v>
      </c>
      <c r="S45" s="47" t="str">
        <f t="shared" si="62"/>
        <v>/</v>
      </c>
      <c r="T45" s="50" t="s">
        <v>33</v>
      </c>
      <c r="U45" s="47">
        <f t="shared" si="64"/>
        <v>3656.04756411394</v>
      </c>
      <c r="V45" s="73">
        <v>4120</v>
      </c>
      <c r="W45" s="47" t="str">
        <f t="shared" si="63"/>
        <v>/</v>
      </c>
      <c r="X45" s="60" t="s">
        <v>33</v>
      </c>
      <c r="Y45" s="47" t="str">
        <f t="shared" si="58"/>
        <v>/</v>
      </c>
      <c r="Z45" s="50" t="s">
        <v>33</v>
      </c>
      <c r="AA45" s="47">
        <f t="shared" si="59"/>
        <v>4543.43774957849</v>
      </c>
      <c r="AB45" s="50">
        <v>5120</v>
      </c>
      <c r="AC45" s="28">
        <v>12.69</v>
      </c>
      <c r="AD45" s="79"/>
    </row>
    <row r="46" customHeight="true" spans="1:30">
      <c r="A46" s="25">
        <f>SUBTOTAL(103,$B$6:B46)</f>
        <v>38</v>
      </c>
      <c r="B46" s="26" t="s">
        <v>78</v>
      </c>
      <c r="C46" s="27"/>
      <c r="D46" s="28" t="s">
        <v>42</v>
      </c>
      <c r="E46" s="47">
        <f t="shared" si="51"/>
        <v>3771.40828822433</v>
      </c>
      <c r="F46" s="48">
        <v>4250</v>
      </c>
      <c r="G46" s="47">
        <f t="shared" si="52"/>
        <v>4170.73387168338</v>
      </c>
      <c r="H46" s="50">
        <v>4700</v>
      </c>
      <c r="I46" s="47">
        <f t="shared" si="53"/>
        <v>4379.27056526755</v>
      </c>
      <c r="J46" s="50">
        <v>4935</v>
      </c>
      <c r="K46" s="47">
        <f t="shared" si="54"/>
        <v>4081.99485313692</v>
      </c>
      <c r="L46" s="59">
        <v>4600</v>
      </c>
      <c r="M46" s="47">
        <f t="shared" si="55"/>
        <v>4379.27056526755</v>
      </c>
      <c r="N46" s="63">
        <v>4935</v>
      </c>
      <c r="O46" s="47" t="str">
        <f t="shared" si="60"/>
        <v>/</v>
      </c>
      <c r="P46" s="50" t="s">
        <v>33</v>
      </c>
      <c r="Q46" s="47">
        <f t="shared" si="61"/>
        <v>3727.0387789511</v>
      </c>
      <c r="R46" s="50">
        <v>4200</v>
      </c>
      <c r="S46" s="47">
        <f t="shared" si="62"/>
        <v>4703.16798296211</v>
      </c>
      <c r="T46" s="50">
        <v>5300</v>
      </c>
      <c r="U46" s="47">
        <f t="shared" si="64"/>
        <v>3549.56074185819</v>
      </c>
      <c r="V46" s="73">
        <v>4000</v>
      </c>
      <c r="W46" s="47">
        <f t="shared" si="63"/>
        <v>4259.47289022983</v>
      </c>
      <c r="X46" s="64">
        <v>4800</v>
      </c>
      <c r="Y46" s="47" t="str">
        <f t="shared" si="58"/>
        <v>/</v>
      </c>
      <c r="Z46" s="50" t="s">
        <v>33</v>
      </c>
      <c r="AA46" s="47">
        <f t="shared" si="59"/>
        <v>4419.20312361345</v>
      </c>
      <c r="AB46" s="50">
        <v>4980</v>
      </c>
      <c r="AC46" s="28">
        <v>12.69</v>
      </c>
      <c r="AD46" s="79"/>
    </row>
    <row r="47" customHeight="true" spans="1:30">
      <c r="A47" s="25">
        <f>SUBTOTAL(103,$B$6:B47)</f>
        <v>39</v>
      </c>
      <c r="B47" s="26" t="s">
        <v>79</v>
      </c>
      <c r="C47" s="27"/>
      <c r="D47" s="28" t="s">
        <v>42</v>
      </c>
      <c r="E47" s="47">
        <f t="shared" si="51"/>
        <v>4303.84239950306</v>
      </c>
      <c r="F47" s="48">
        <v>4850</v>
      </c>
      <c r="G47" s="47">
        <f t="shared" si="52"/>
        <v>4969.38503860147</v>
      </c>
      <c r="H47" s="50">
        <v>5600</v>
      </c>
      <c r="I47" s="47">
        <f t="shared" si="53"/>
        <v>4703.16798296211</v>
      </c>
      <c r="J47" s="50">
        <v>5300</v>
      </c>
      <c r="K47" s="47">
        <f t="shared" si="54"/>
        <v>4081.99485313692</v>
      </c>
      <c r="L47" s="59">
        <v>4600</v>
      </c>
      <c r="M47" s="47">
        <f t="shared" si="55"/>
        <v>4703.16798296211</v>
      </c>
      <c r="N47" s="63">
        <v>5300</v>
      </c>
      <c r="O47" s="47" t="str">
        <f t="shared" si="60"/>
        <v>/</v>
      </c>
      <c r="P47" s="50" t="s">
        <v>33</v>
      </c>
      <c r="Q47" s="47" t="str">
        <f t="shared" si="61"/>
        <v>/</v>
      </c>
      <c r="R47" s="50" t="s">
        <v>33</v>
      </c>
      <c r="S47" s="47" t="str">
        <f t="shared" si="62"/>
        <v>/</v>
      </c>
      <c r="T47" s="50" t="s">
        <v>33</v>
      </c>
      <c r="U47" s="47">
        <f t="shared" si="64"/>
        <v>3771.40828822433</v>
      </c>
      <c r="V47" s="73">
        <v>4250</v>
      </c>
      <c r="W47" s="47" t="str">
        <f t="shared" si="63"/>
        <v>/</v>
      </c>
      <c r="X47" s="60" t="s">
        <v>33</v>
      </c>
      <c r="Y47" s="47" t="str">
        <f t="shared" si="58"/>
        <v>/</v>
      </c>
      <c r="Z47" s="50" t="s">
        <v>33</v>
      </c>
      <c r="AA47" s="47">
        <f t="shared" si="59"/>
        <v>5058.12405714793</v>
      </c>
      <c r="AB47" s="50">
        <v>5700</v>
      </c>
      <c r="AC47" s="28">
        <v>12.69</v>
      </c>
      <c r="AD47" s="79"/>
    </row>
    <row r="48" customHeight="true" spans="1:30">
      <c r="A48" s="25">
        <f>SUBTOTAL(103,$B$6:B48)</f>
        <v>40</v>
      </c>
      <c r="B48" s="40" t="s">
        <v>80</v>
      </c>
      <c r="C48" s="27"/>
      <c r="D48" s="28" t="s">
        <v>42</v>
      </c>
      <c r="E48" s="47">
        <f t="shared" si="51"/>
        <v>3593.93025113142</v>
      </c>
      <c r="F48" s="48">
        <v>4050</v>
      </c>
      <c r="G48" s="47">
        <f t="shared" si="52"/>
        <v>4880.64602005502</v>
      </c>
      <c r="H48" s="50">
        <v>5500</v>
      </c>
      <c r="I48" s="47">
        <f t="shared" si="53"/>
        <v>4519.47821457095</v>
      </c>
      <c r="J48" s="50">
        <v>5093</v>
      </c>
      <c r="K48" s="47">
        <f t="shared" si="54"/>
        <v>4081.99485313692</v>
      </c>
      <c r="L48" s="59">
        <v>4600</v>
      </c>
      <c r="M48" s="47">
        <f t="shared" si="55"/>
        <v>4519.47821457095</v>
      </c>
      <c r="N48" s="64">
        <v>5093</v>
      </c>
      <c r="O48" s="47" t="str">
        <f t="shared" si="60"/>
        <v>/</v>
      </c>
      <c r="P48" s="50" t="s">
        <v>33</v>
      </c>
      <c r="Q48" s="47" t="str">
        <f t="shared" si="61"/>
        <v>/</v>
      </c>
      <c r="R48" s="50" t="s">
        <v>33</v>
      </c>
      <c r="S48" s="47" t="str">
        <f t="shared" si="62"/>
        <v>/</v>
      </c>
      <c r="T48" s="50" t="s">
        <v>33</v>
      </c>
      <c r="U48" s="47">
        <f t="shared" si="64"/>
        <v>3815.77779749756</v>
      </c>
      <c r="V48" s="73">
        <v>4300</v>
      </c>
      <c r="W48" s="47" t="str">
        <f t="shared" si="63"/>
        <v>/</v>
      </c>
      <c r="X48" s="60" t="s">
        <v>33</v>
      </c>
      <c r="Y48" s="47" t="str">
        <f t="shared" si="58"/>
        <v>/</v>
      </c>
      <c r="Z48" s="50" t="s">
        <v>33</v>
      </c>
      <c r="AA48" s="47" t="str">
        <f t="shared" si="59"/>
        <v>/</v>
      </c>
      <c r="AB48" s="50" t="s">
        <v>33</v>
      </c>
      <c r="AC48" s="28">
        <v>12.69</v>
      </c>
      <c r="AD48" s="79"/>
    </row>
    <row r="49" customHeight="true" spans="1:30">
      <c r="A49" s="25">
        <f>SUBTOTAL(103,$B$6:B49)</f>
        <v>41</v>
      </c>
      <c r="B49" s="40" t="s">
        <v>81</v>
      </c>
      <c r="C49" s="27"/>
      <c r="D49" s="28" t="s">
        <v>42</v>
      </c>
      <c r="E49" s="47">
        <f t="shared" si="51"/>
        <v>4348.21190877629</v>
      </c>
      <c r="F49" s="48">
        <v>4900</v>
      </c>
      <c r="G49" s="47">
        <f t="shared" si="52"/>
        <v>5058.12405714793</v>
      </c>
      <c r="H49" s="50">
        <v>5700</v>
      </c>
      <c r="I49" s="47">
        <f t="shared" si="53"/>
        <v>5311.03026000532</v>
      </c>
      <c r="J49" s="50">
        <v>5985</v>
      </c>
      <c r="K49" s="47">
        <f t="shared" si="54"/>
        <v>4436.95092732274</v>
      </c>
      <c r="L49" s="59">
        <v>5000</v>
      </c>
      <c r="M49" s="47">
        <f t="shared" si="55"/>
        <v>5133.55222291241</v>
      </c>
      <c r="N49" s="63">
        <v>5785</v>
      </c>
      <c r="O49" s="47" t="str">
        <f t="shared" si="60"/>
        <v>/</v>
      </c>
      <c r="P49" s="50" t="s">
        <v>33</v>
      </c>
      <c r="Q49" s="47">
        <f t="shared" si="61"/>
        <v>3993.25583459047</v>
      </c>
      <c r="R49" s="50">
        <v>4500</v>
      </c>
      <c r="S49" s="47">
        <f t="shared" si="62"/>
        <v>4880.64602005502</v>
      </c>
      <c r="T49" s="50">
        <v>5500</v>
      </c>
      <c r="U49" s="47">
        <f t="shared" si="64"/>
        <v>3806.90389564291</v>
      </c>
      <c r="V49" s="73">
        <v>4290</v>
      </c>
      <c r="W49" s="47">
        <f t="shared" si="63"/>
        <v>4436.95092732274</v>
      </c>
      <c r="X49" s="64">
        <v>5000</v>
      </c>
      <c r="Y49" s="47" t="str">
        <f t="shared" si="58"/>
        <v>/</v>
      </c>
      <c r="Z49" s="50" t="s">
        <v>33</v>
      </c>
      <c r="AA49" s="47">
        <f t="shared" si="59"/>
        <v>4960.51113674683</v>
      </c>
      <c r="AB49" s="50">
        <v>5590</v>
      </c>
      <c r="AC49" s="28">
        <v>12.69</v>
      </c>
      <c r="AD49" s="79"/>
    </row>
    <row r="50" customHeight="true" spans="1:30">
      <c r="A50" s="25">
        <f>SUBTOTAL(103,$B$6:B50)</f>
        <v>42</v>
      </c>
      <c r="B50" s="26" t="s">
        <v>82</v>
      </c>
      <c r="C50" s="27"/>
      <c r="D50" s="28" t="s">
        <v>42</v>
      </c>
      <c r="E50" s="47" t="str">
        <f t="shared" si="51"/>
        <v>/</v>
      </c>
      <c r="F50" s="48" t="s">
        <v>33</v>
      </c>
      <c r="G50" s="47" t="str">
        <f t="shared" si="52"/>
        <v>/</v>
      </c>
      <c r="H50" s="50" t="s">
        <v>33</v>
      </c>
      <c r="I50" s="47">
        <f t="shared" si="53"/>
        <v>4392.58141804952</v>
      </c>
      <c r="J50" s="50">
        <v>4950</v>
      </c>
      <c r="K50" s="47">
        <f t="shared" si="54"/>
        <v>4259.47289022983</v>
      </c>
      <c r="L50" s="59">
        <v>4800</v>
      </c>
      <c r="M50" s="47">
        <f t="shared" si="55"/>
        <v>4215.10338095661</v>
      </c>
      <c r="N50" s="64">
        <v>4750</v>
      </c>
      <c r="O50" s="47" t="str">
        <f t="shared" si="60"/>
        <v>/</v>
      </c>
      <c r="P50" s="50" t="s">
        <v>33</v>
      </c>
      <c r="Q50" s="47" t="str">
        <f t="shared" si="61"/>
        <v>/</v>
      </c>
      <c r="R50" s="50" t="s">
        <v>33</v>
      </c>
      <c r="S50" s="47" t="str">
        <f t="shared" si="62"/>
        <v>/</v>
      </c>
      <c r="T50" s="50" t="s">
        <v>33</v>
      </c>
      <c r="U50" s="47">
        <f t="shared" si="64"/>
        <v>3860.14730677079</v>
      </c>
      <c r="V50" s="73">
        <v>4350</v>
      </c>
      <c r="W50" s="47" t="str">
        <f t="shared" si="63"/>
        <v>/</v>
      </c>
      <c r="X50" s="60" t="s">
        <v>33</v>
      </c>
      <c r="Y50" s="47" t="str">
        <f t="shared" si="58"/>
        <v>/</v>
      </c>
      <c r="Z50" s="50" t="s">
        <v>33</v>
      </c>
      <c r="AA50" s="47" t="str">
        <f t="shared" si="59"/>
        <v>/</v>
      </c>
      <c r="AB50" s="50" t="s">
        <v>33</v>
      </c>
      <c r="AC50" s="28">
        <v>12.69</v>
      </c>
      <c r="AD50" s="79"/>
    </row>
    <row r="51" customHeight="true" spans="1:30">
      <c r="A51" s="38" t="s">
        <v>83</v>
      </c>
      <c r="B51" s="33"/>
      <c r="C51" s="34"/>
      <c r="D51" s="33"/>
      <c r="E51" s="33"/>
      <c r="F51" s="49"/>
      <c r="G51" s="49"/>
      <c r="H51" s="49"/>
      <c r="I51" s="49"/>
      <c r="J51" s="49"/>
      <c r="K51" s="49"/>
      <c r="L51" s="49"/>
      <c r="M51" s="49"/>
      <c r="N51" s="49"/>
      <c r="O51" s="49"/>
      <c r="P51" s="49"/>
      <c r="Q51" s="49"/>
      <c r="R51" s="49"/>
      <c r="S51" s="33"/>
      <c r="T51" s="49"/>
      <c r="U51" s="33"/>
      <c r="V51" s="49"/>
      <c r="W51" s="33"/>
      <c r="X51" s="49"/>
      <c r="Y51" s="33"/>
      <c r="Z51" s="49"/>
      <c r="AA51" s="33"/>
      <c r="AB51" s="49"/>
      <c r="AC51" s="33"/>
      <c r="AD51" s="79"/>
    </row>
    <row r="52" customHeight="true" spans="1:30">
      <c r="A52" s="25">
        <f>SUBTOTAL(103,$B$6:B52)</f>
        <v>43</v>
      </c>
      <c r="B52" s="26" t="s">
        <v>84</v>
      </c>
      <c r="C52" s="27">
        <v>32.5</v>
      </c>
      <c r="D52" s="28" t="s">
        <v>42</v>
      </c>
      <c r="E52" s="47">
        <f t="shared" ref="E52:E82" si="65">IF(F52="/","/",F52/(1+$AC52/100))</f>
        <v>292.838761203301</v>
      </c>
      <c r="F52" s="48">
        <v>330</v>
      </c>
      <c r="G52" s="47">
        <f t="shared" ref="G52:G58" si="66">IF(H52="/","/",H52/(1+$AC52/100))</f>
        <v>328.334368621883</v>
      </c>
      <c r="H52" s="51">
        <v>370</v>
      </c>
      <c r="I52" s="47">
        <f t="shared" ref="I52:I78" si="67">IF(J52="/","/",J52/(1+$AC52/100))</f>
        <v>306.149613985269</v>
      </c>
      <c r="J52" s="51">
        <v>345</v>
      </c>
      <c r="K52" s="47">
        <f t="shared" ref="K52:K82" si="68">IF(L52="/","/",L52/(1+$AC52/100))</f>
        <v>425.947289022983</v>
      </c>
      <c r="L52" s="61">
        <v>480</v>
      </c>
      <c r="M52" s="47">
        <f t="shared" ref="M52:M82" si="69">IF(N52="/","/",N52/(1+$AC52/100))</f>
        <v>306.149613985269</v>
      </c>
      <c r="N52" s="65">
        <v>345</v>
      </c>
      <c r="O52" s="47">
        <f t="shared" ref="M52:Q52" si="70">IF(P52="/","/",P52/(1+$AC52/100))</f>
        <v>372.70387789511</v>
      </c>
      <c r="P52" s="51">
        <v>420</v>
      </c>
      <c r="Q52" s="47">
        <f t="shared" si="70"/>
        <v>381.577779749756</v>
      </c>
      <c r="R52" s="51">
        <v>430</v>
      </c>
      <c r="S52" s="47">
        <f t="shared" ref="S52:W52" si="71">IF(T52="/","/",T52/(1+$AC52/100))</f>
        <v>372.70387789511</v>
      </c>
      <c r="T52" s="51">
        <v>420</v>
      </c>
      <c r="U52" s="47">
        <f t="shared" si="71"/>
        <v>304.37483361434</v>
      </c>
      <c r="V52" s="74">
        <v>343</v>
      </c>
      <c r="W52" s="47">
        <f t="shared" si="71"/>
        <v>310.586564912592</v>
      </c>
      <c r="X52" s="61">
        <v>350</v>
      </c>
      <c r="Y52" s="47" t="str">
        <f t="shared" ref="Y52:Y82" si="72">IF(Z52="/","/",Z52/(1+$AC52/100))</f>
        <v>/</v>
      </c>
      <c r="Z52" s="51" t="s">
        <v>33</v>
      </c>
      <c r="AA52" s="47">
        <f t="shared" ref="AA52:AA62" si="73">IF(AB52="/","/",AB52/(1+$AC52/100))</f>
        <v>354.956074185819</v>
      </c>
      <c r="AB52" s="51">
        <v>400</v>
      </c>
      <c r="AC52" s="28">
        <v>12.69</v>
      </c>
      <c r="AD52" s="79"/>
    </row>
    <row r="53" customHeight="true" spans="1:30">
      <c r="A53" s="25">
        <f>SUBTOTAL(103,$B$6:B53)</f>
        <v>44</v>
      </c>
      <c r="B53" s="26" t="s">
        <v>84</v>
      </c>
      <c r="C53" s="27">
        <v>42.5</v>
      </c>
      <c r="D53" s="28" t="s">
        <v>42</v>
      </c>
      <c r="E53" s="47">
        <f t="shared" si="65"/>
        <v>319.460466767238</v>
      </c>
      <c r="F53" s="48">
        <v>360</v>
      </c>
      <c r="G53" s="47">
        <f t="shared" si="66"/>
        <v>408.199485313692</v>
      </c>
      <c r="H53" s="51">
        <v>460</v>
      </c>
      <c r="I53" s="47">
        <f t="shared" si="67"/>
        <v>346.082172331174</v>
      </c>
      <c r="J53" s="51">
        <v>390</v>
      </c>
      <c r="K53" s="47">
        <f t="shared" si="68"/>
        <v>514.686307569438</v>
      </c>
      <c r="L53" s="61">
        <v>580</v>
      </c>
      <c r="M53" s="47">
        <f t="shared" si="69"/>
        <v>346.082172331174</v>
      </c>
      <c r="N53" s="65">
        <v>390</v>
      </c>
      <c r="O53" s="47">
        <f t="shared" ref="O53:O65" si="74">IF(P53="/","/",P53/(1+$AC53/100))</f>
        <v>399.325583459047</v>
      </c>
      <c r="P53" s="51">
        <v>450</v>
      </c>
      <c r="Q53" s="47">
        <f t="shared" ref="Q53:Q65" si="75">IF(R53="/","/",R53/(1+$AC53/100))</f>
        <v>408.199485313692</v>
      </c>
      <c r="R53" s="51">
        <v>460</v>
      </c>
      <c r="S53" s="47">
        <f t="shared" ref="S53:S65" si="76">IF(T53="/","/",T53/(1+$AC53/100))</f>
        <v>399.325583459047</v>
      </c>
      <c r="T53" s="51">
        <v>450</v>
      </c>
      <c r="U53" s="47">
        <f t="shared" ref="U53:U65" si="77">IF(V53="/","/",V53/(1+$AC53/100))</f>
        <v>322.122637323631</v>
      </c>
      <c r="V53" s="74">
        <v>363</v>
      </c>
      <c r="W53" s="47">
        <f t="shared" ref="W53:W65" si="78">IF(X53="/","/",X53/(1+$AC53/100))</f>
        <v>390.451681604401</v>
      </c>
      <c r="X53" s="61">
        <v>440</v>
      </c>
      <c r="Y53" s="47">
        <f t="shared" si="72"/>
        <v>523.560209424084</v>
      </c>
      <c r="Z53" s="51">
        <v>590</v>
      </c>
      <c r="AA53" s="47">
        <f t="shared" si="73"/>
        <v>425.947289022983</v>
      </c>
      <c r="AB53" s="51">
        <v>480</v>
      </c>
      <c r="AC53" s="28">
        <v>12.69</v>
      </c>
      <c r="AD53" s="79"/>
    </row>
    <row r="54" customHeight="true" spans="1:30">
      <c r="A54" s="25">
        <f>SUBTOTAL(103,$B$6:B54)</f>
        <v>45</v>
      </c>
      <c r="B54" s="26" t="s">
        <v>85</v>
      </c>
      <c r="C54" s="31" t="s">
        <v>86</v>
      </c>
      <c r="D54" s="28" t="s">
        <v>42</v>
      </c>
      <c r="E54" s="47">
        <f t="shared" si="65"/>
        <v>700</v>
      </c>
      <c r="F54" s="48">
        <v>788.83</v>
      </c>
      <c r="G54" s="47">
        <f t="shared" si="66"/>
        <v>798.651166918094</v>
      </c>
      <c r="H54" s="51">
        <v>900</v>
      </c>
      <c r="I54" s="47">
        <f t="shared" si="67"/>
        <v>381.577779749756</v>
      </c>
      <c r="J54" s="51">
        <v>430</v>
      </c>
      <c r="K54" s="47" t="str">
        <f t="shared" si="68"/>
        <v>/</v>
      </c>
      <c r="L54" s="61" t="s">
        <v>33</v>
      </c>
      <c r="M54" s="47">
        <f t="shared" si="69"/>
        <v>381.577779749756</v>
      </c>
      <c r="N54" s="65">
        <v>430</v>
      </c>
      <c r="O54" s="47" t="str">
        <f t="shared" si="74"/>
        <v>/</v>
      </c>
      <c r="P54" s="51" t="s">
        <v>33</v>
      </c>
      <c r="Q54" s="47">
        <f t="shared" si="75"/>
        <v>754.281657644866</v>
      </c>
      <c r="R54" s="51">
        <v>850</v>
      </c>
      <c r="S54" s="47">
        <f t="shared" si="76"/>
        <v>709.912148371639</v>
      </c>
      <c r="T54" s="51">
        <v>800</v>
      </c>
      <c r="U54" s="47">
        <f t="shared" si="77"/>
        <v>709.912148371639</v>
      </c>
      <c r="V54" s="74">
        <v>800</v>
      </c>
      <c r="W54" s="47">
        <f t="shared" si="78"/>
        <v>727.65995208093</v>
      </c>
      <c r="X54" s="61">
        <v>820</v>
      </c>
      <c r="Y54" s="47" t="str">
        <f t="shared" si="72"/>
        <v>/</v>
      </c>
      <c r="Z54" s="51" t="s">
        <v>33</v>
      </c>
      <c r="AA54" s="47" t="str">
        <f t="shared" si="73"/>
        <v>/</v>
      </c>
      <c r="AB54" s="51" t="s">
        <v>33</v>
      </c>
      <c r="AC54" s="28">
        <v>12.69</v>
      </c>
      <c r="AD54" s="79"/>
    </row>
    <row r="55" customHeight="true" spans="1:30">
      <c r="A55" s="25">
        <f>SUBTOTAL(103,$B$6:B55)</f>
        <v>46</v>
      </c>
      <c r="B55" s="26" t="s">
        <v>87</v>
      </c>
      <c r="C55" s="27"/>
      <c r="D55" s="28" t="s">
        <v>23</v>
      </c>
      <c r="E55" s="47">
        <f t="shared" si="65"/>
        <v>105.825242718447</v>
      </c>
      <c r="F55" s="48">
        <v>109</v>
      </c>
      <c r="G55" s="47">
        <f t="shared" si="66"/>
        <v>63.1067961165049</v>
      </c>
      <c r="H55" s="51">
        <v>65</v>
      </c>
      <c r="I55" s="47">
        <f t="shared" si="67"/>
        <v>106.796116504854</v>
      </c>
      <c r="J55" s="51">
        <v>110</v>
      </c>
      <c r="K55" s="47">
        <f t="shared" si="68"/>
        <v>97.0873786407767</v>
      </c>
      <c r="L55" s="61">
        <v>100</v>
      </c>
      <c r="M55" s="47">
        <f t="shared" si="69"/>
        <v>106.796116504854</v>
      </c>
      <c r="N55" s="65">
        <v>110</v>
      </c>
      <c r="O55" s="47">
        <f t="shared" si="74"/>
        <v>87.378640776699</v>
      </c>
      <c r="P55" s="51">
        <v>90</v>
      </c>
      <c r="Q55" s="47">
        <f t="shared" si="75"/>
        <v>106.796116504854</v>
      </c>
      <c r="R55" s="51">
        <v>110</v>
      </c>
      <c r="S55" s="47">
        <f t="shared" si="76"/>
        <v>97.0873786407767</v>
      </c>
      <c r="T55" s="51">
        <v>100</v>
      </c>
      <c r="U55" s="47">
        <f t="shared" si="77"/>
        <v>87.378640776699</v>
      </c>
      <c r="V55" s="74">
        <v>90</v>
      </c>
      <c r="W55" s="47">
        <f t="shared" si="78"/>
        <v>101.941747572816</v>
      </c>
      <c r="X55" s="61">
        <v>105</v>
      </c>
      <c r="Y55" s="47">
        <f t="shared" si="72"/>
        <v>106.796116504854</v>
      </c>
      <c r="Z55" s="51">
        <v>110</v>
      </c>
      <c r="AA55" s="47">
        <f t="shared" si="73"/>
        <v>116.504854368932</v>
      </c>
      <c r="AB55" s="51">
        <v>120</v>
      </c>
      <c r="AC55" s="28">
        <v>3</v>
      </c>
      <c r="AD55" s="79"/>
    </row>
    <row r="56" customHeight="true" spans="1:30">
      <c r="A56" s="25">
        <f>SUBTOTAL(103,$B$6:B56)</f>
        <v>47</v>
      </c>
      <c r="B56" s="26" t="s">
        <v>88</v>
      </c>
      <c r="C56" s="27" t="s">
        <v>89</v>
      </c>
      <c r="D56" s="26" t="s">
        <v>90</v>
      </c>
      <c r="E56" s="47">
        <f t="shared" si="65"/>
        <v>479.190700150856</v>
      </c>
      <c r="F56" s="48">
        <v>540</v>
      </c>
      <c r="G56" s="47">
        <f t="shared" si="66"/>
        <v>354.956074185819</v>
      </c>
      <c r="H56" s="51">
        <v>400</v>
      </c>
      <c r="I56" s="47">
        <f t="shared" si="67"/>
        <v>399.325583459047</v>
      </c>
      <c r="J56" s="51">
        <v>450</v>
      </c>
      <c r="K56" s="47">
        <f t="shared" si="68"/>
        <v>488.064602005502</v>
      </c>
      <c r="L56" s="61">
        <v>550</v>
      </c>
      <c r="M56" s="47">
        <f t="shared" si="69"/>
        <v>399.325583459047</v>
      </c>
      <c r="N56" s="51">
        <v>450</v>
      </c>
      <c r="O56" s="47">
        <f t="shared" si="74"/>
        <v>425.947289022983</v>
      </c>
      <c r="P56" s="51">
        <v>480</v>
      </c>
      <c r="Q56" s="47">
        <f t="shared" si="75"/>
        <v>425.947289022983</v>
      </c>
      <c r="R56" s="51">
        <v>480</v>
      </c>
      <c r="S56" s="47">
        <f t="shared" si="76"/>
        <v>417.073387168338</v>
      </c>
      <c r="T56" s="51">
        <v>470</v>
      </c>
      <c r="U56" s="47">
        <f t="shared" si="77"/>
        <v>443.695092732274</v>
      </c>
      <c r="V56" s="74">
        <v>500</v>
      </c>
      <c r="W56" s="47" t="str">
        <f t="shared" si="78"/>
        <v>/</v>
      </c>
      <c r="X56" s="61" t="s">
        <v>33</v>
      </c>
      <c r="Y56" s="47">
        <f t="shared" si="72"/>
        <v>417.073387168338</v>
      </c>
      <c r="Z56" s="51">
        <v>470</v>
      </c>
      <c r="AA56" s="47">
        <f t="shared" si="73"/>
        <v>470.316798296211</v>
      </c>
      <c r="AB56" s="51">
        <v>530</v>
      </c>
      <c r="AC56" s="28">
        <v>12.69</v>
      </c>
      <c r="AD56" s="79"/>
    </row>
    <row r="57" customHeight="true" spans="1:30">
      <c r="A57" s="25">
        <f>SUBTOTAL(103,$B$6:B57)</f>
        <v>48</v>
      </c>
      <c r="B57" s="26" t="s">
        <v>91</v>
      </c>
      <c r="C57" s="27" t="s">
        <v>92</v>
      </c>
      <c r="D57" s="26" t="s">
        <v>90</v>
      </c>
      <c r="E57" s="47">
        <f t="shared" si="65"/>
        <v>523.560209424084</v>
      </c>
      <c r="F57" s="48">
        <v>590</v>
      </c>
      <c r="G57" s="47">
        <f t="shared" si="66"/>
        <v>461.442896441565</v>
      </c>
      <c r="H57" s="50">
        <v>520</v>
      </c>
      <c r="I57" s="47">
        <f t="shared" si="67"/>
        <v>754.281657644866</v>
      </c>
      <c r="J57" s="50">
        <v>850</v>
      </c>
      <c r="K57" s="47">
        <f t="shared" si="68"/>
        <v>754.281657644866</v>
      </c>
      <c r="L57" s="59">
        <v>850</v>
      </c>
      <c r="M57" s="47">
        <f t="shared" si="69"/>
        <v>754.281657644866</v>
      </c>
      <c r="N57" s="66">
        <v>850</v>
      </c>
      <c r="O57" s="47">
        <f t="shared" si="74"/>
        <v>709.912148371639</v>
      </c>
      <c r="P57" s="50">
        <v>800</v>
      </c>
      <c r="Q57" s="47">
        <f t="shared" si="75"/>
        <v>576.803620551957</v>
      </c>
      <c r="R57" s="50">
        <v>650</v>
      </c>
      <c r="S57" s="47">
        <f t="shared" si="76"/>
        <v>630.04703167983</v>
      </c>
      <c r="T57" s="50">
        <v>710</v>
      </c>
      <c r="U57" s="47">
        <f t="shared" si="77"/>
        <v>621.173129825184</v>
      </c>
      <c r="V57" s="73">
        <v>700</v>
      </c>
      <c r="W57" s="47">
        <f t="shared" si="78"/>
        <v>621.173129825184</v>
      </c>
      <c r="X57" s="60">
        <v>700</v>
      </c>
      <c r="Y57" s="47" t="str">
        <f t="shared" si="72"/>
        <v>/</v>
      </c>
      <c r="Z57" s="50" t="s">
        <v>33</v>
      </c>
      <c r="AA57" s="47">
        <f t="shared" si="73"/>
        <v>594.551424261248</v>
      </c>
      <c r="AB57" s="50">
        <v>670</v>
      </c>
      <c r="AC57" s="28">
        <v>12.69</v>
      </c>
      <c r="AD57" s="79"/>
    </row>
    <row r="58" customHeight="true" spans="1:30">
      <c r="A58" s="25">
        <f>SUBTOTAL(103,$B$6:B58)</f>
        <v>49</v>
      </c>
      <c r="B58" s="26" t="s">
        <v>93</v>
      </c>
      <c r="C58" s="27" t="s">
        <v>89</v>
      </c>
      <c r="D58" s="26" t="s">
        <v>90</v>
      </c>
      <c r="E58" s="47" t="str">
        <f t="shared" si="65"/>
        <v>/</v>
      </c>
      <c r="F58" s="48" t="s">
        <v>33</v>
      </c>
      <c r="G58" s="47">
        <f t="shared" si="66"/>
        <v>532.434111278729</v>
      </c>
      <c r="H58" s="50">
        <v>600</v>
      </c>
      <c r="I58" s="47">
        <f t="shared" si="67"/>
        <v>310.586564912592</v>
      </c>
      <c r="J58" s="50">
        <v>350</v>
      </c>
      <c r="K58" s="47">
        <f t="shared" si="68"/>
        <v>399.325583459047</v>
      </c>
      <c r="L58" s="59">
        <v>450</v>
      </c>
      <c r="M58" s="47">
        <f t="shared" si="69"/>
        <v>310.586564912592</v>
      </c>
      <c r="N58" s="50">
        <v>350</v>
      </c>
      <c r="O58" s="47" t="str">
        <f t="shared" si="74"/>
        <v>/</v>
      </c>
      <c r="P58" s="50" t="s">
        <v>33</v>
      </c>
      <c r="Q58" s="47" t="str">
        <f t="shared" si="75"/>
        <v>/</v>
      </c>
      <c r="R58" s="50" t="s">
        <v>33</v>
      </c>
      <c r="S58" s="47" t="str">
        <f t="shared" si="76"/>
        <v>/</v>
      </c>
      <c r="T58" s="50" t="s">
        <v>33</v>
      </c>
      <c r="U58" s="47">
        <f t="shared" si="77"/>
        <v>709.912148371639</v>
      </c>
      <c r="V58" s="73">
        <v>800</v>
      </c>
      <c r="W58" s="47" t="str">
        <f t="shared" si="78"/>
        <v>/</v>
      </c>
      <c r="X58" s="60" t="s">
        <v>33</v>
      </c>
      <c r="Y58" s="47" t="str">
        <f t="shared" si="72"/>
        <v>/</v>
      </c>
      <c r="Z58" s="50" t="s">
        <v>33</v>
      </c>
      <c r="AA58" s="47">
        <f t="shared" si="73"/>
        <v>488.064602005502</v>
      </c>
      <c r="AB58" s="50">
        <v>550</v>
      </c>
      <c r="AC58" s="28">
        <v>12.69</v>
      </c>
      <c r="AD58" s="79"/>
    </row>
    <row r="59" customHeight="true" spans="1:30">
      <c r="A59" s="25">
        <f>SUBTOTAL(103,$B$6:B59)</f>
        <v>50</v>
      </c>
      <c r="B59" s="40" t="s">
        <v>94</v>
      </c>
      <c r="C59" s="27" t="s">
        <v>95</v>
      </c>
      <c r="D59" s="40" t="s">
        <v>96</v>
      </c>
      <c r="E59" s="47" t="str">
        <f t="shared" si="65"/>
        <v>/</v>
      </c>
      <c r="F59" s="48" t="s">
        <v>33</v>
      </c>
      <c r="G59" s="52" t="s">
        <v>33</v>
      </c>
      <c r="H59" s="50" t="s">
        <v>33</v>
      </c>
      <c r="I59" s="47" t="str">
        <f t="shared" si="67"/>
        <v>/</v>
      </c>
      <c r="J59" s="50" t="s">
        <v>33</v>
      </c>
      <c r="K59" s="47" t="str">
        <f t="shared" si="68"/>
        <v>/</v>
      </c>
      <c r="L59" s="59" t="s">
        <v>33</v>
      </c>
      <c r="M59" s="47" t="str">
        <f t="shared" si="69"/>
        <v>/</v>
      </c>
      <c r="N59" s="50" t="s">
        <v>33</v>
      </c>
      <c r="O59" s="47" t="str">
        <f t="shared" si="74"/>
        <v>/</v>
      </c>
      <c r="P59" s="50" t="s">
        <v>33</v>
      </c>
      <c r="Q59" s="47" t="str">
        <f t="shared" si="75"/>
        <v>/</v>
      </c>
      <c r="R59" s="50" t="s">
        <v>33</v>
      </c>
      <c r="S59" s="47" t="str">
        <f t="shared" si="76"/>
        <v>/</v>
      </c>
      <c r="T59" s="50" t="s">
        <v>33</v>
      </c>
      <c r="U59" s="47" t="str">
        <f t="shared" si="77"/>
        <v>/</v>
      </c>
      <c r="V59" s="48" t="s">
        <v>33</v>
      </c>
      <c r="W59" s="47" t="str">
        <f t="shared" si="78"/>
        <v>/</v>
      </c>
      <c r="X59" s="60" t="s">
        <v>33</v>
      </c>
      <c r="Y59" s="47" t="str">
        <f t="shared" si="72"/>
        <v>/</v>
      </c>
      <c r="Z59" s="50" t="s">
        <v>33</v>
      </c>
      <c r="AA59" s="47">
        <f t="shared" si="73"/>
        <v>1.19797675037714</v>
      </c>
      <c r="AB59" s="50">
        <v>1.35</v>
      </c>
      <c r="AC59" s="28">
        <v>12.69</v>
      </c>
      <c r="AD59" s="79"/>
    </row>
    <row r="60" customHeight="true" spans="1:30">
      <c r="A60" s="25">
        <f>SUBTOTAL(103,$B$6:B60)</f>
        <v>51</v>
      </c>
      <c r="B60" s="40" t="s">
        <v>94</v>
      </c>
      <c r="C60" s="27" t="s">
        <v>89</v>
      </c>
      <c r="D60" s="40" t="s">
        <v>96</v>
      </c>
      <c r="E60" s="47" t="str">
        <f t="shared" si="65"/>
        <v>/</v>
      </c>
      <c r="F60" s="48" t="s">
        <v>33</v>
      </c>
      <c r="G60" s="53" t="s">
        <v>33</v>
      </c>
      <c r="H60" s="50" t="s">
        <v>33</v>
      </c>
      <c r="I60" s="47" t="str">
        <f t="shared" si="67"/>
        <v>/</v>
      </c>
      <c r="J60" s="50" t="s">
        <v>33</v>
      </c>
      <c r="K60" s="47" t="str">
        <f t="shared" si="68"/>
        <v>/</v>
      </c>
      <c r="L60" s="59" t="s">
        <v>33</v>
      </c>
      <c r="M60" s="47" t="str">
        <f t="shared" si="69"/>
        <v>/</v>
      </c>
      <c r="N60" s="50" t="s">
        <v>33</v>
      </c>
      <c r="O60" s="47" t="str">
        <f t="shared" si="74"/>
        <v>/</v>
      </c>
      <c r="P60" s="50" t="s">
        <v>33</v>
      </c>
      <c r="Q60" s="47" t="str">
        <f t="shared" si="75"/>
        <v>/</v>
      </c>
      <c r="R60" s="50" t="s">
        <v>33</v>
      </c>
      <c r="S60" s="47" t="str">
        <f t="shared" si="76"/>
        <v>/</v>
      </c>
      <c r="T60" s="50" t="s">
        <v>33</v>
      </c>
      <c r="U60" s="47" t="str">
        <f t="shared" si="77"/>
        <v>/</v>
      </c>
      <c r="V60" s="48" t="s">
        <v>33</v>
      </c>
      <c r="W60" s="47" t="str">
        <f t="shared" si="78"/>
        <v>/</v>
      </c>
      <c r="X60" s="60" t="s">
        <v>33</v>
      </c>
      <c r="Y60" s="47" t="str">
        <f t="shared" si="72"/>
        <v>/</v>
      </c>
      <c r="Z60" s="50" t="s">
        <v>33</v>
      </c>
      <c r="AA60" s="47">
        <f t="shared" si="73"/>
        <v>1.49968941343509</v>
      </c>
      <c r="AB60" s="50">
        <v>1.69</v>
      </c>
      <c r="AC60" s="28">
        <v>12.69</v>
      </c>
      <c r="AD60" s="79"/>
    </row>
    <row r="61" customHeight="true" spans="1:30">
      <c r="A61" s="25">
        <f>SUBTOTAL(103,$B$6:B61)</f>
        <v>52</v>
      </c>
      <c r="B61" s="26" t="s">
        <v>97</v>
      </c>
      <c r="C61" s="27" t="s">
        <v>98</v>
      </c>
      <c r="D61" s="28" t="s">
        <v>23</v>
      </c>
      <c r="E61" s="47">
        <f t="shared" si="65"/>
        <v>266.217055639365</v>
      </c>
      <c r="F61" s="48">
        <v>300</v>
      </c>
      <c r="G61" s="47">
        <f t="shared" ref="G61:G82" si="79">IF(H61="/","/",H61/(1+$AC61/100))</f>
        <v>244.032301002751</v>
      </c>
      <c r="H61" s="50">
        <v>275</v>
      </c>
      <c r="I61" s="47" t="str">
        <f t="shared" si="67"/>
        <v>/</v>
      </c>
      <c r="J61" s="50" t="s">
        <v>33</v>
      </c>
      <c r="K61" s="47" t="str">
        <f t="shared" si="68"/>
        <v>/</v>
      </c>
      <c r="L61" s="59" t="s">
        <v>33</v>
      </c>
      <c r="M61" s="47" t="str">
        <f t="shared" si="69"/>
        <v>/</v>
      </c>
      <c r="N61" s="66" t="s">
        <v>33</v>
      </c>
      <c r="O61" s="47" t="str">
        <f t="shared" si="74"/>
        <v>/</v>
      </c>
      <c r="P61" s="50" t="s">
        <v>33</v>
      </c>
      <c r="Q61" s="47" t="str">
        <f t="shared" si="75"/>
        <v>/</v>
      </c>
      <c r="R61" s="50" t="s">
        <v>33</v>
      </c>
      <c r="S61" s="47">
        <f t="shared" si="76"/>
        <v>239.595350075428</v>
      </c>
      <c r="T61" s="50">
        <v>270</v>
      </c>
      <c r="U61" s="47" t="str">
        <f t="shared" si="77"/>
        <v>/</v>
      </c>
      <c r="V61" s="48" t="s">
        <v>33</v>
      </c>
      <c r="W61" s="47" t="str">
        <f t="shared" si="78"/>
        <v>/</v>
      </c>
      <c r="X61" s="60" t="s">
        <v>33</v>
      </c>
      <c r="Y61" s="47" t="str">
        <f t="shared" si="72"/>
        <v>/</v>
      </c>
      <c r="Z61" s="50" t="s">
        <v>33</v>
      </c>
      <c r="AA61" s="47">
        <f t="shared" si="73"/>
        <v>279.971603514065</v>
      </c>
      <c r="AB61" s="50">
        <v>315.5</v>
      </c>
      <c r="AC61" s="28">
        <v>12.69</v>
      </c>
      <c r="AD61" s="79"/>
    </row>
    <row r="62" customHeight="true" spans="1:30">
      <c r="A62" s="25">
        <f>SUBTOTAL(103,$B$6:B62)</f>
        <v>53</v>
      </c>
      <c r="B62" s="26" t="s">
        <v>97</v>
      </c>
      <c r="C62" s="27" t="s">
        <v>99</v>
      </c>
      <c r="D62" s="28" t="s">
        <v>23</v>
      </c>
      <c r="E62" s="47" t="str">
        <f t="shared" si="65"/>
        <v>/</v>
      </c>
      <c r="F62" s="48" t="s">
        <v>33</v>
      </c>
      <c r="G62" s="47">
        <f t="shared" si="79"/>
        <v>244.032301002751</v>
      </c>
      <c r="H62" s="50">
        <v>275</v>
      </c>
      <c r="I62" s="47" t="str">
        <f t="shared" si="67"/>
        <v>/</v>
      </c>
      <c r="J62" s="50" t="s">
        <v>33</v>
      </c>
      <c r="K62" s="47" t="str">
        <f t="shared" si="68"/>
        <v>/</v>
      </c>
      <c r="L62" s="59" t="s">
        <v>33</v>
      </c>
      <c r="M62" s="47" t="str">
        <f t="shared" si="69"/>
        <v>/</v>
      </c>
      <c r="N62" s="66" t="s">
        <v>33</v>
      </c>
      <c r="O62" s="47" t="str">
        <f t="shared" si="74"/>
        <v>/</v>
      </c>
      <c r="P62" s="50" t="s">
        <v>33</v>
      </c>
      <c r="Q62" s="47" t="str">
        <f t="shared" si="75"/>
        <v>/</v>
      </c>
      <c r="R62" s="50" t="s">
        <v>33</v>
      </c>
      <c r="S62" s="47" t="str">
        <f t="shared" si="76"/>
        <v>/</v>
      </c>
      <c r="T62" s="50" t="s">
        <v>33</v>
      </c>
      <c r="U62" s="47" t="str">
        <f t="shared" si="77"/>
        <v>/</v>
      </c>
      <c r="V62" s="48" t="s">
        <v>33</v>
      </c>
      <c r="W62" s="47">
        <f t="shared" si="78"/>
        <v>230.721448220783</v>
      </c>
      <c r="X62" s="60">
        <v>260</v>
      </c>
      <c r="Y62" s="47" t="str">
        <f t="shared" si="72"/>
        <v>/</v>
      </c>
      <c r="Z62" s="50" t="s">
        <v>33</v>
      </c>
      <c r="AA62" s="47">
        <f t="shared" si="73"/>
        <v>279.971603514065</v>
      </c>
      <c r="AB62" s="50">
        <v>315.5</v>
      </c>
      <c r="AC62" s="28">
        <v>12.69</v>
      </c>
      <c r="AD62" s="79"/>
    </row>
    <row r="63" customHeight="true" spans="1:30">
      <c r="A63" s="25">
        <f>SUBTOTAL(103,$B$6:B63)</f>
        <v>54</v>
      </c>
      <c r="B63" s="29" t="s">
        <v>100</v>
      </c>
      <c r="C63" s="27"/>
      <c r="D63" s="35" t="s">
        <v>49</v>
      </c>
      <c r="E63" s="47">
        <f t="shared" si="65"/>
        <v>210.000887390185</v>
      </c>
      <c r="F63" s="48">
        <v>236.65</v>
      </c>
      <c r="G63" s="47">
        <f t="shared" si="79"/>
        <v>208.536693584169</v>
      </c>
      <c r="H63" s="50">
        <v>235</v>
      </c>
      <c r="I63" s="47" t="str">
        <f t="shared" si="67"/>
        <v>/</v>
      </c>
      <c r="J63" s="50" t="s">
        <v>33</v>
      </c>
      <c r="K63" s="47" t="str">
        <f t="shared" si="68"/>
        <v>/</v>
      </c>
      <c r="L63" s="59" t="s">
        <v>33</v>
      </c>
      <c r="M63" s="47" t="str">
        <f t="shared" si="69"/>
        <v>/</v>
      </c>
      <c r="N63" s="66" t="s">
        <v>33</v>
      </c>
      <c r="O63" s="47" t="str">
        <f t="shared" si="74"/>
        <v>/</v>
      </c>
      <c r="P63" s="50" t="s">
        <v>33</v>
      </c>
      <c r="Q63" s="47" t="str">
        <f t="shared" si="75"/>
        <v>/</v>
      </c>
      <c r="R63" s="50" t="s">
        <v>33</v>
      </c>
      <c r="S63" s="47">
        <f t="shared" si="76"/>
        <v>212.973644511492</v>
      </c>
      <c r="T63" s="50">
        <v>240</v>
      </c>
      <c r="U63" s="47" t="str">
        <f t="shared" si="77"/>
        <v>/</v>
      </c>
      <c r="V63" s="48" t="s">
        <v>33</v>
      </c>
      <c r="W63" s="47">
        <f t="shared" si="78"/>
        <v>230.721448220783</v>
      </c>
      <c r="X63" s="60">
        <v>260</v>
      </c>
      <c r="Y63" s="47" t="str">
        <f t="shared" si="72"/>
        <v>/</v>
      </c>
      <c r="Z63" s="50" t="s">
        <v>33</v>
      </c>
      <c r="AA63" s="47" t="str">
        <f t="shared" ref="AA63:AA82" si="80">IF(AB63="/","/",AB63/(1+$AC63/100))</f>
        <v>/</v>
      </c>
      <c r="AB63" s="50" t="s">
        <v>33</v>
      </c>
      <c r="AC63" s="28">
        <v>12.69</v>
      </c>
      <c r="AD63" s="79"/>
    </row>
    <row r="64" customHeight="true" spans="1:30">
      <c r="A64" s="25">
        <f>SUBTOTAL(103,$B$6:B64)</f>
        <v>55</v>
      </c>
      <c r="B64" s="29" t="s">
        <v>101</v>
      </c>
      <c r="C64" s="27"/>
      <c r="D64" s="35" t="s">
        <v>49</v>
      </c>
      <c r="E64" s="47" t="str">
        <f t="shared" si="65"/>
        <v>/</v>
      </c>
      <c r="F64" s="48" t="s">
        <v>33</v>
      </c>
      <c r="G64" s="47">
        <f t="shared" si="79"/>
        <v>208.536693584169</v>
      </c>
      <c r="H64" s="50">
        <v>235</v>
      </c>
      <c r="I64" s="47" t="str">
        <f t="shared" si="67"/>
        <v>/</v>
      </c>
      <c r="J64" s="50" t="s">
        <v>33</v>
      </c>
      <c r="K64" s="47" t="str">
        <f t="shared" si="68"/>
        <v>/</v>
      </c>
      <c r="L64" s="59" t="s">
        <v>33</v>
      </c>
      <c r="M64" s="47" t="str">
        <f t="shared" si="69"/>
        <v>/</v>
      </c>
      <c r="N64" s="66" t="s">
        <v>33</v>
      </c>
      <c r="O64" s="47" t="str">
        <f t="shared" si="74"/>
        <v>/</v>
      </c>
      <c r="P64" s="50" t="s">
        <v>33</v>
      </c>
      <c r="Q64" s="47" t="str">
        <f t="shared" si="75"/>
        <v>/</v>
      </c>
      <c r="R64" s="50" t="s">
        <v>33</v>
      </c>
      <c r="S64" s="47">
        <f t="shared" si="76"/>
        <v>204.099742656846</v>
      </c>
      <c r="T64" s="50">
        <v>230</v>
      </c>
      <c r="U64" s="47" t="str">
        <f t="shared" si="77"/>
        <v>/</v>
      </c>
      <c r="V64" s="48" t="s">
        <v>33</v>
      </c>
      <c r="W64" s="47">
        <f t="shared" si="78"/>
        <v>186.351938947555</v>
      </c>
      <c r="X64" s="60">
        <v>210</v>
      </c>
      <c r="Y64" s="47" t="str">
        <f t="shared" si="72"/>
        <v>/</v>
      </c>
      <c r="Z64" s="50" t="s">
        <v>33</v>
      </c>
      <c r="AA64" s="47" t="str">
        <f t="shared" si="80"/>
        <v>/</v>
      </c>
      <c r="AB64" s="50" t="s">
        <v>33</v>
      </c>
      <c r="AC64" s="28">
        <v>12.69</v>
      </c>
      <c r="AD64" s="79"/>
    </row>
    <row r="65" customHeight="true" spans="1:272">
      <c r="A65" s="25">
        <f>SUBTOTAL(103,$B$6:B65)</f>
        <v>56</v>
      </c>
      <c r="B65" s="90" t="s">
        <v>102</v>
      </c>
      <c r="C65" s="30"/>
      <c r="D65" s="35" t="s">
        <v>49</v>
      </c>
      <c r="E65" s="47">
        <f t="shared" si="65"/>
        <v>252.906202857396</v>
      </c>
      <c r="F65" s="48">
        <v>285</v>
      </c>
      <c r="G65" s="47">
        <f t="shared" si="79"/>
        <v>301.712663057947</v>
      </c>
      <c r="H65" s="50">
        <v>340</v>
      </c>
      <c r="I65" s="47">
        <f t="shared" si="67"/>
        <v>248.469251930074</v>
      </c>
      <c r="J65" s="50">
        <v>280</v>
      </c>
      <c r="K65" s="47">
        <f t="shared" si="68"/>
        <v>195.225840802201</v>
      </c>
      <c r="L65" s="59">
        <v>220</v>
      </c>
      <c r="M65" s="47">
        <f t="shared" si="69"/>
        <v>248.469251930074</v>
      </c>
      <c r="N65" s="66">
        <v>280</v>
      </c>
      <c r="O65" s="47" t="str">
        <f t="shared" si="74"/>
        <v>/</v>
      </c>
      <c r="P65" s="50" t="s">
        <v>33</v>
      </c>
      <c r="Q65" s="47" t="str">
        <f t="shared" si="75"/>
        <v>/</v>
      </c>
      <c r="R65" s="50" t="s">
        <v>33</v>
      </c>
      <c r="S65" s="47">
        <f t="shared" si="76"/>
        <v>230.721448220783</v>
      </c>
      <c r="T65" s="50">
        <v>260</v>
      </c>
      <c r="U65" s="47">
        <f t="shared" si="77"/>
        <v>212.973644511492</v>
      </c>
      <c r="V65" s="73">
        <v>240</v>
      </c>
      <c r="W65" s="47">
        <f t="shared" si="78"/>
        <v>177.47803709291</v>
      </c>
      <c r="X65" s="60">
        <v>200</v>
      </c>
      <c r="Y65" s="47">
        <f t="shared" si="72"/>
        <v>257.343153784719</v>
      </c>
      <c r="Z65" s="50">
        <v>290</v>
      </c>
      <c r="AA65" s="47">
        <f t="shared" si="80"/>
        <v>230.721448220783</v>
      </c>
      <c r="AB65" s="50">
        <v>260</v>
      </c>
      <c r="AC65" s="28">
        <v>12.69</v>
      </c>
      <c r="AD65" s="79"/>
      <c r="JL65" s="1"/>
    </row>
    <row r="66" customHeight="true" spans="1:30">
      <c r="A66" s="25">
        <f>SUBTOTAL(103,$B$6:B66)</f>
        <v>57</v>
      </c>
      <c r="B66" s="26" t="s">
        <v>103</v>
      </c>
      <c r="C66" s="27"/>
      <c r="D66" s="28" t="s">
        <v>23</v>
      </c>
      <c r="E66" s="47">
        <f t="shared" si="65"/>
        <v>92.2330097087379</v>
      </c>
      <c r="F66" s="48">
        <v>95</v>
      </c>
      <c r="G66" s="47">
        <f t="shared" si="79"/>
        <v>77.6699029126214</v>
      </c>
      <c r="H66" s="50">
        <v>80</v>
      </c>
      <c r="I66" s="47">
        <f t="shared" si="67"/>
        <v>106.796116504854</v>
      </c>
      <c r="J66" s="50">
        <v>110</v>
      </c>
      <c r="K66" s="47">
        <f t="shared" si="68"/>
        <v>87.378640776699</v>
      </c>
      <c r="L66" s="59">
        <v>90</v>
      </c>
      <c r="M66" s="47">
        <f t="shared" si="69"/>
        <v>106.796116504854</v>
      </c>
      <c r="N66" s="66">
        <v>110</v>
      </c>
      <c r="O66" s="47">
        <f t="shared" ref="O66:O84" si="81">IF(P66="/","/",P66/(1+$AC66/100))</f>
        <v>97.0873786407767</v>
      </c>
      <c r="P66" s="50">
        <v>100</v>
      </c>
      <c r="Q66" s="47">
        <f t="shared" ref="Q66:Q84" si="82">IF(R66="/","/",R66/(1+$AC66/100))</f>
        <v>121.359223300971</v>
      </c>
      <c r="R66" s="50">
        <v>125</v>
      </c>
      <c r="S66" s="47">
        <f t="shared" ref="S66:S84" si="83">IF(T66="/","/",T66/(1+$AC66/100))</f>
        <v>92.2330097087379</v>
      </c>
      <c r="T66" s="50">
        <v>95</v>
      </c>
      <c r="U66" s="47">
        <f t="shared" ref="U66:U84" si="84">IF(V66="/","/",V66/(1+$AC66/100))</f>
        <v>92.2330097087379</v>
      </c>
      <c r="V66" s="73">
        <v>95</v>
      </c>
      <c r="W66" s="47">
        <f t="shared" ref="W66:W84" si="85">IF(X66="/","/",X66/(1+$AC66/100))</f>
        <v>87.378640776699</v>
      </c>
      <c r="X66" s="72">
        <v>90</v>
      </c>
      <c r="Y66" s="47">
        <f t="shared" si="72"/>
        <v>126.21359223301</v>
      </c>
      <c r="Z66" s="50">
        <v>130</v>
      </c>
      <c r="AA66" s="47">
        <f t="shared" si="80"/>
        <v>87.378640776699</v>
      </c>
      <c r="AB66" s="50">
        <v>90</v>
      </c>
      <c r="AC66" s="28">
        <v>3</v>
      </c>
      <c r="AD66" s="79"/>
    </row>
    <row r="67" customHeight="true" spans="1:30">
      <c r="A67" s="25">
        <f>SUBTOTAL(103,$B$6:B67)</f>
        <v>58</v>
      </c>
      <c r="B67" s="26" t="s">
        <v>104</v>
      </c>
      <c r="C67" s="27"/>
      <c r="D67" s="28" t="s">
        <v>23</v>
      </c>
      <c r="E67" s="47">
        <f t="shared" si="65"/>
        <v>66.0194174757281</v>
      </c>
      <c r="F67" s="48">
        <v>68</v>
      </c>
      <c r="G67" s="47">
        <f t="shared" si="79"/>
        <v>53.3980582524272</v>
      </c>
      <c r="H67" s="50">
        <v>55</v>
      </c>
      <c r="I67" s="47">
        <f t="shared" si="67"/>
        <v>64.4660194174757</v>
      </c>
      <c r="J67" s="50">
        <v>66.4</v>
      </c>
      <c r="K67" s="47">
        <f t="shared" si="68"/>
        <v>67.9611650485437</v>
      </c>
      <c r="L67" s="59">
        <v>70</v>
      </c>
      <c r="M67" s="47">
        <f t="shared" si="69"/>
        <v>64.4660194174757</v>
      </c>
      <c r="N67" s="66">
        <v>66.4</v>
      </c>
      <c r="O67" s="47">
        <f t="shared" si="81"/>
        <v>58.252427184466</v>
      </c>
      <c r="P67" s="50">
        <v>60</v>
      </c>
      <c r="Q67" s="47" t="str">
        <f t="shared" si="82"/>
        <v>/</v>
      </c>
      <c r="R67" s="50" t="s">
        <v>33</v>
      </c>
      <c r="S67" s="47">
        <f t="shared" si="83"/>
        <v>63.1067961165049</v>
      </c>
      <c r="T67" s="50">
        <v>65</v>
      </c>
      <c r="U67" s="47">
        <f t="shared" si="84"/>
        <v>64.4660194174757</v>
      </c>
      <c r="V67" s="73">
        <v>66.4</v>
      </c>
      <c r="W67" s="47">
        <f t="shared" si="85"/>
        <v>58.252427184466</v>
      </c>
      <c r="X67" s="72">
        <v>60</v>
      </c>
      <c r="Y67" s="47" t="str">
        <f t="shared" si="72"/>
        <v>/</v>
      </c>
      <c r="Z67" s="50" t="s">
        <v>33</v>
      </c>
      <c r="AA67" s="47">
        <f t="shared" si="80"/>
        <v>58.252427184466</v>
      </c>
      <c r="AB67" s="50">
        <v>60</v>
      </c>
      <c r="AC67" s="28">
        <v>3</v>
      </c>
      <c r="AD67" s="79"/>
    </row>
    <row r="68" customHeight="true" spans="1:271">
      <c r="A68" s="25">
        <f>SUBTOTAL(103,$B$6:B68)</f>
        <v>59</v>
      </c>
      <c r="B68" s="91" t="s">
        <v>105</v>
      </c>
      <c r="C68" s="31" t="s">
        <v>106</v>
      </c>
      <c r="D68" s="28" t="s">
        <v>23</v>
      </c>
      <c r="E68" s="47">
        <f t="shared" si="65"/>
        <v>291.063980832372</v>
      </c>
      <c r="F68" s="48">
        <v>328</v>
      </c>
      <c r="G68" s="47">
        <f t="shared" si="79"/>
        <v>266.217055639365</v>
      </c>
      <c r="H68" s="50">
        <v>300</v>
      </c>
      <c r="I68" s="47">
        <f t="shared" si="67"/>
        <v>319.460466767238</v>
      </c>
      <c r="J68" s="50">
        <v>360</v>
      </c>
      <c r="K68" s="47">
        <f t="shared" si="68"/>
        <v>399.325583459047</v>
      </c>
      <c r="L68" s="59">
        <v>450</v>
      </c>
      <c r="M68" s="47">
        <f t="shared" si="69"/>
        <v>319.460466767238</v>
      </c>
      <c r="N68" s="66">
        <v>360</v>
      </c>
      <c r="O68" s="47" t="str">
        <f t="shared" si="81"/>
        <v>/</v>
      </c>
      <c r="P68" s="50" t="s">
        <v>33</v>
      </c>
      <c r="Q68" s="47">
        <f t="shared" si="82"/>
        <v>204.099742656846</v>
      </c>
      <c r="R68" s="50">
        <v>230</v>
      </c>
      <c r="S68" s="47">
        <f t="shared" si="83"/>
        <v>257.343153784719</v>
      </c>
      <c r="T68" s="50">
        <v>290</v>
      </c>
      <c r="U68" s="47">
        <f t="shared" si="84"/>
        <v>319.460466767238</v>
      </c>
      <c r="V68" s="73">
        <v>360</v>
      </c>
      <c r="W68" s="47">
        <f t="shared" si="85"/>
        <v>239.595350075428</v>
      </c>
      <c r="X68" s="72">
        <v>270</v>
      </c>
      <c r="Y68" s="47" t="str">
        <f t="shared" si="72"/>
        <v>/</v>
      </c>
      <c r="Z68" s="50" t="s">
        <v>33</v>
      </c>
      <c r="AA68" s="47">
        <f t="shared" si="80"/>
        <v>299.937882687017</v>
      </c>
      <c r="AB68" s="50">
        <v>338</v>
      </c>
      <c r="AC68" s="28">
        <v>12.69</v>
      </c>
      <c r="AD68" s="79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  <c r="CL68" s="1"/>
      <c r="CM68" s="1"/>
      <c r="CN68" s="1"/>
      <c r="CO68" s="1"/>
      <c r="CP68" s="1"/>
      <c r="CQ68" s="1"/>
      <c r="CR68" s="1"/>
      <c r="CS68" s="1"/>
      <c r="CT68" s="1"/>
      <c r="CU68" s="1"/>
      <c r="CV68" s="1"/>
      <c r="CW68" s="1"/>
      <c r="CX68" s="1"/>
      <c r="CY68" s="1"/>
      <c r="CZ68" s="1"/>
      <c r="DA68" s="1"/>
      <c r="DB68" s="1"/>
      <c r="DC68" s="1"/>
      <c r="DD68" s="1"/>
      <c r="DE68" s="1"/>
      <c r="DF68" s="1"/>
      <c r="DG68" s="1"/>
      <c r="DH68" s="1"/>
      <c r="DI68" s="1"/>
      <c r="DJ68" s="1"/>
      <c r="DK68" s="1"/>
      <c r="DL68" s="1"/>
      <c r="DM68" s="1"/>
      <c r="DN68" s="1"/>
      <c r="DO68" s="1"/>
      <c r="DP68" s="1"/>
      <c r="DQ68" s="1"/>
      <c r="DR68" s="1"/>
      <c r="DS68" s="1"/>
      <c r="DT68" s="1"/>
      <c r="DU68" s="1"/>
      <c r="DV68" s="1"/>
      <c r="DW68" s="1"/>
      <c r="DX68" s="1"/>
      <c r="DY68" s="1"/>
      <c r="DZ68" s="1"/>
      <c r="EA68" s="1"/>
      <c r="EB68" s="1"/>
      <c r="EC68" s="1"/>
      <c r="ED68" s="1"/>
      <c r="EE68" s="1"/>
      <c r="EF68" s="1"/>
      <c r="EG68" s="1"/>
      <c r="EH68" s="1"/>
      <c r="EI68" s="1"/>
      <c r="EJ68" s="1"/>
      <c r="EK68" s="1"/>
      <c r="EL68" s="1"/>
      <c r="EM68" s="1"/>
      <c r="EN68" s="1"/>
      <c r="EO68" s="1"/>
      <c r="EP68" s="1"/>
      <c r="EQ68" s="1"/>
      <c r="ER68" s="1"/>
      <c r="ES68" s="1"/>
      <c r="ET68" s="1"/>
      <c r="EU68" s="1"/>
      <c r="EV68" s="1"/>
      <c r="EW68" s="1"/>
      <c r="EX68" s="1"/>
      <c r="EY68" s="1"/>
      <c r="EZ68" s="1"/>
      <c r="FA68" s="1"/>
      <c r="FB68" s="1"/>
      <c r="FC68" s="1"/>
      <c r="FD68" s="1"/>
      <c r="FE68" s="1"/>
      <c r="FF68" s="1"/>
      <c r="FG68" s="1"/>
      <c r="FH68" s="1"/>
      <c r="FI68" s="1"/>
      <c r="FJ68" s="1"/>
      <c r="FK68" s="1"/>
      <c r="FL68" s="1"/>
      <c r="FM68" s="1"/>
      <c r="FN68" s="1"/>
      <c r="FO68" s="1"/>
      <c r="FP68" s="1"/>
      <c r="FQ68" s="1"/>
      <c r="FR68" s="1"/>
      <c r="FS68" s="1"/>
      <c r="FT68" s="1"/>
      <c r="FU68" s="1"/>
      <c r="FV68" s="1"/>
      <c r="FW68" s="1"/>
      <c r="FX68" s="1"/>
      <c r="FY68" s="1"/>
      <c r="FZ68" s="1"/>
      <c r="GA68" s="1"/>
      <c r="GB68" s="1"/>
      <c r="GC68" s="1"/>
      <c r="GD68" s="1"/>
      <c r="GE68" s="1"/>
      <c r="GF68" s="1"/>
      <c r="GG68" s="1"/>
      <c r="GH68" s="1"/>
      <c r="GI68" s="1"/>
      <c r="GJ68" s="1"/>
      <c r="GK68" s="1"/>
      <c r="GL68" s="1"/>
      <c r="GM68" s="1"/>
      <c r="GN68" s="1"/>
      <c r="GO68" s="1"/>
      <c r="GP68" s="1"/>
      <c r="GQ68" s="1"/>
      <c r="GR68" s="1"/>
      <c r="GS68" s="1"/>
      <c r="GT68" s="1"/>
      <c r="GU68" s="1"/>
      <c r="GV68" s="1"/>
      <c r="GW68" s="1"/>
      <c r="GX68" s="1"/>
      <c r="GY68" s="1"/>
      <c r="GZ68" s="1"/>
      <c r="HA68" s="1"/>
      <c r="HB68" s="1"/>
      <c r="HC68" s="1"/>
      <c r="HD68" s="1"/>
      <c r="HE68" s="1"/>
      <c r="HF68" s="1"/>
      <c r="HG68" s="1"/>
      <c r="HH68" s="1"/>
      <c r="HI68" s="1"/>
      <c r="HJ68" s="1"/>
      <c r="HK68" s="1"/>
      <c r="HL68" s="1"/>
      <c r="HM68" s="1"/>
      <c r="HN68" s="1"/>
      <c r="HO68" s="1"/>
      <c r="HP68" s="1"/>
      <c r="HQ68" s="1"/>
      <c r="HR68" s="1"/>
      <c r="HS68" s="1"/>
      <c r="HT68" s="1"/>
      <c r="HU68" s="1"/>
      <c r="HV68" s="1"/>
      <c r="HW68" s="1"/>
      <c r="HX68" s="1"/>
      <c r="HY68" s="1"/>
      <c r="HZ68" s="1"/>
      <c r="IA68" s="1"/>
      <c r="IB68" s="1"/>
      <c r="IC68" s="1"/>
      <c r="ID68" s="1"/>
      <c r="IE68" s="1"/>
      <c r="IF68" s="1"/>
      <c r="IG68" s="1"/>
      <c r="IH68" s="1"/>
      <c r="II68" s="1"/>
      <c r="IJ68" s="1"/>
      <c r="IK68" s="1"/>
      <c r="IL68" s="1"/>
      <c r="IM68" s="1"/>
      <c r="IN68" s="1"/>
      <c r="IO68" s="1"/>
      <c r="IP68" s="1"/>
      <c r="IQ68" s="1"/>
      <c r="IR68" s="1"/>
      <c r="IS68" s="1"/>
      <c r="IT68" s="1"/>
      <c r="IU68" s="1"/>
      <c r="IV68" s="1"/>
      <c r="IW68" s="1"/>
      <c r="IX68" s="1"/>
      <c r="IY68" s="1"/>
      <c r="IZ68" s="1"/>
      <c r="JA68" s="1"/>
      <c r="JB68" s="1"/>
      <c r="JC68" s="1"/>
      <c r="JD68" s="1"/>
      <c r="JE68" s="1"/>
      <c r="JF68" s="1"/>
      <c r="JG68" s="1"/>
      <c r="JH68" s="1"/>
      <c r="JI68" s="1"/>
      <c r="JJ68" s="1"/>
      <c r="JK68" s="1"/>
    </row>
    <row r="69" customHeight="true" spans="1:271">
      <c r="A69" s="25">
        <f>SUBTOTAL(103,$B$6:B69)</f>
        <v>60</v>
      </c>
      <c r="B69" s="91" t="s">
        <v>105</v>
      </c>
      <c r="C69" s="31" t="s">
        <v>107</v>
      </c>
      <c r="D69" s="28" t="s">
        <v>23</v>
      </c>
      <c r="E69" s="47">
        <f t="shared" si="65"/>
        <v>319.460466767238</v>
      </c>
      <c r="F69" s="48">
        <v>360</v>
      </c>
      <c r="G69" s="47">
        <f t="shared" si="79"/>
        <v>283.964859348656</v>
      </c>
      <c r="H69" s="50">
        <v>320</v>
      </c>
      <c r="I69" s="47">
        <f t="shared" si="67"/>
        <v>337.208270476529</v>
      </c>
      <c r="J69" s="50">
        <v>380</v>
      </c>
      <c r="K69" s="47">
        <f t="shared" si="68"/>
        <v>452.56899458692</v>
      </c>
      <c r="L69" s="59">
        <v>510</v>
      </c>
      <c r="M69" s="47">
        <f t="shared" si="69"/>
        <v>337.208270476529</v>
      </c>
      <c r="N69" s="66">
        <v>380</v>
      </c>
      <c r="O69" s="47" t="str">
        <f t="shared" si="81"/>
        <v>/</v>
      </c>
      <c r="P69" s="50" t="s">
        <v>33</v>
      </c>
      <c r="Q69" s="47">
        <f t="shared" si="82"/>
        <v>248.469251930074</v>
      </c>
      <c r="R69" s="50">
        <v>280</v>
      </c>
      <c r="S69" s="47">
        <f t="shared" si="83"/>
        <v>283.964859348656</v>
      </c>
      <c r="T69" s="50">
        <v>320</v>
      </c>
      <c r="U69" s="47">
        <f t="shared" si="84"/>
        <v>337.208270476529</v>
      </c>
      <c r="V69" s="73">
        <v>380</v>
      </c>
      <c r="W69" s="47">
        <f t="shared" si="85"/>
        <v>292.838761203301</v>
      </c>
      <c r="X69" s="72">
        <v>330</v>
      </c>
      <c r="Y69" s="47" t="str">
        <f t="shared" si="72"/>
        <v>/</v>
      </c>
      <c r="Z69" s="50" t="s">
        <v>33</v>
      </c>
      <c r="AA69" s="47">
        <f t="shared" si="80"/>
        <v>326.559588250954</v>
      </c>
      <c r="AB69" s="50">
        <v>368</v>
      </c>
      <c r="AC69" s="28">
        <v>12.69</v>
      </c>
      <c r="AD69" s="79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  <c r="CL69" s="1"/>
      <c r="CM69" s="1"/>
      <c r="CN69" s="1"/>
      <c r="CO69" s="1"/>
      <c r="CP69" s="1"/>
      <c r="CQ69" s="1"/>
      <c r="CR69" s="1"/>
      <c r="CS69" s="1"/>
      <c r="CT69" s="1"/>
      <c r="CU69" s="1"/>
      <c r="CV69" s="1"/>
      <c r="CW69" s="1"/>
      <c r="CX69" s="1"/>
      <c r="CY69" s="1"/>
      <c r="CZ69" s="1"/>
      <c r="DA69" s="1"/>
      <c r="DB69" s="1"/>
      <c r="DC69" s="1"/>
      <c r="DD69" s="1"/>
      <c r="DE69" s="1"/>
      <c r="DF69" s="1"/>
      <c r="DG69" s="1"/>
      <c r="DH69" s="1"/>
      <c r="DI69" s="1"/>
      <c r="DJ69" s="1"/>
      <c r="DK69" s="1"/>
      <c r="DL69" s="1"/>
      <c r="DM69" s="1"/>
      <c r="DN69" s="1"/>
      <c r="DO69" s="1"/>
      <c r="DP69" s="1"/>
      <c r="DQ69" s="1"/>
      <c r="DR69" s="1"/>
      <c r="DS69" s="1"/>
      <c r="DT69" s="1"/>
      <c r="DU69" s="1"/>
      <c r="DV69" s="1"/>
      <c r="DW69" s="1"/>
      <c r="DX69" s="1"/>
      <c r="DY69" s="1"/>
      <c r="DZ69" s="1"/>
      <c r="EA69" s="1"/>
      <c r="EB69" s="1"/>
      <c r="EC69" s="1"/>
      <c r="ED69" s="1"/>
      <c r="EE69" s="1"/>
      <c r="EF69" s="1"/>
      <c r="EG69" s="1"/>
      <c r="EH69" s="1"/>
      <c r="EI69" s="1"/>
      <c r="EJ69" s="1"/>
      <c r="EK69" s="1"/>
      <c r="EL69" s="1"/>
      <c r="EM69" s="1"/>
      <c r="EN69" s="1"/>
      <c r="EO69" s="1"/>
      <c r="EP69" s="1"/>
      <c r="EQ69" s="1"/>
      <c r="ER69" s="1"/>
      <c r="ES69" s="1"/>
      <c r="ET69" s="1"/>
      <c r="EU69" s="1"/>
      <c r="EV69" s="1"/>
      <c r="EW69" s="1"/>
      <c r="EX69" s="1"/>
      <c r="EY69" s="1"/>
      <c r="EZ69" s="1"/>
      <c r="FA69" s="1"/>
      <c r="FB69" s="1"/>
      <c r="FC69" s="1"/>
      <c r="FD69" s="1"/>
      <c r="FE69" s="1"/>
      <c r="FF69" s="1"/>
      <c r="FG69" s="1"/>
      <c r="FH69" s="1"/>
      <c r="FI69" s="1"/>
      <c r="FJ69" s="1"/>
      <c r="FK69" s="1"/>
      <c r="FL69" s="1"/>
      <c r="FM69" s="1"/>
      <c r="FN69" s="1"/>
      <c r="FO69" s="1"/>
      <c r="FP69" s="1"/>
      <c r="FQ69" s="1"/>
      <c r="FR69" s="1"/>
      <c r="FS69" s="1"/>
      <c r="FT69" s="1"/>
      <c r="FU69" s="1"/>
      <c r="FV69" s="1"/>
      <c r="FW69" s="1"/>
      <c r="FX69" s="1"/>
      <c r="FY69" s="1"/>
      <c r="FZ69" s="1"/>
      <c r="GA69" s="1"/>
      <c r="GB69" s="1"/>
      <c r="GC69" s="1"/>
      <c r="GD69" s="1"/>
      <c r="GE69" s="1"/>
      <c r="GF69" s="1"/>
      <c r="GG69" s="1"/>
      <c r="GH69" s="1"/>
      <c r="GI69" s="1"/>
      <c r="GJ69" s="1"/>
      <c r="GK69" s="1"/>
      <c r="GL69" s="1"/>
      <c r="GM69" s="1"/>
      <c r="GN69" s="1"/>
      <c r="GO69" s="1"/>
      <c r="GP69" s="1"/>
      <c r="GQ69" s="1"/>
      <c r="GR69" s="1"/>
      <c r="GS69" s="1"/>
      <c r="GT69" s="1"/>
      <c r="GU69" s="1"/>
      <c r="GV69" s="1"/>
      <c r="GW69" s="1"/>
      <c r="GX69" s="1"/>
      <c r="GY69" s="1"/>
      <c r="GZ69" s="1"/>
      <c r="HA69" s="1"/>
      <c r="HB69" s="1"/>
      <c r="HC69" s="1"/>
      <c r="HD69" s="1"/>
      <c r="HE69" s="1"/>
      <c r="HF69" s="1"/>
      <c r="HG69" s="1"/>
      <c r="HH69" s="1"/>
      <c r="HI69" s="1"/>
      <c r="HJ69" s="1"/>
      <c r="HK69" s="1"/>
      <c r="HL69" s="1"/>
      <c r="HM69" s="1"/>
      <c r="HN69" s="1"/>
      <c r="HO69" s="1"/>
      <c r="HP69" s="1"/>
      <c r="HQ69" s="1"/>
      <c r="HR69" s="1"/>
      <c r="HS69" s="1"/>
      <c r="HT69" s="1"/>
      <c r="HU69" s="1"/>
      <c r="HV69" s="1"/>
      <c r="HW69" s="1"/>
      <c r="HX69" s="1"/>
      <c r="HY69" s="1"/>
      <c r="HZ69" s="1"/>
      <c r="IA69" s="1"/>
      <c r="IB69" s="1"/>
      <c r="IC69" s="1"/>
      <c r="ID69" s="1"/>
      <c r="IE69" s="1"/>
      <c r="IF69" s="1"/>
      <c r="IG69" s="1"/>
      <c r="IH69" s="1"/>
      <c r="II69" s="1"/>
      <c r="IJ69" s="1"/>
      <c r="IK69" s="1"/>
      <c r="IL69" s="1"/>
      <c r="IM69" s="1"/>
      <c r="IN69" s="1"/>
      <c r="IO69" s="1"/>
      <c r="IP69" s="1"/>
      <c r="IQ69" s="1"/>
      <c r="IR69" s="1"/>
      <c r="IS69" s="1"/>
      <c r="IT69" s="1"/>
      <c r="IU69" s="1"/>
      <c r="IV69" s="1"/>
      <c r="IW69" s="1"/>
      <c r="IX69" s="1"/>
      <c r="IY69" s="1"/>
      <c r="IZ69" s="1"/>
      <c r="JA69" s="1"/>
      <c r="JB69" s="1"/>
      <c r="JC69" s="1"/>
      <c r="JD69" s="1"/>
      <c r="JE69" s="1"/>
      <c r="JF69" s="1"/>
      <c r="JG69" s="1"/>
      <c r="JH69" s="1"/>
      <c r="JI69" s="1"/>
      <c r="JJ69" s="1"/>
      <c r="JK69" s="1"/>
    </row>
    <row r="70" customHeight="true" spans="1:271">
      <c r="A70" s="25">
        <f>SUBTOTAL(103,$B$6:B70)</f>
        <v>61</v>
      </c>
      <c r="B70" s="91" t="s">
        <v>105</v>
      </c>
      <c r="C70" s="31" t="s">
        <v>108</v>
      </c>
      <c r="D70" s="28" t="s">
        <v>23</v>
      </c>
      <c r="E70" s="47">
        <f t="shared" si="65"/>
        <v>354.956074185819</v>
      </c>
      <c r="F70" s="48">
        <v>400</v>
      </c>
      <c r="G70" s="47">
        <f t="shared" si="79"/>
        <v>328.334368621883</v>
      </c>
      <c r="H70" s="50">
        <v>370</v>
      </c>
      <c r="I70" s="47">
        <f t="shared" si="67"/>
        <v>354.956074185819</v>
      </c>
      <c r="J70" s="50">
        <v>400</v>
      </c>
      <c r="K70" s="47">
        <f t="shared" si="68"/>
        <v>514.686307569438</v>
      </c>
      <c r="L70" s="59">
        <v>580</v>
      </c>
      <c r="M70" s="47">
        <f t="shared" si="69"/>
        <v>381.577779749756</v>
      </c>
      <c r="N70" s="66">
        <v>430</v>
      </c>
      <c r="O70" s="47" t="str">
        <f t="shared" si="81"/>
        <v>/</v>
      </c>
      <c r="P70" s="50" t="s">
        <v>33</v>
      </c>
      <c r="Q70" s="47">
        <f t="shared" si="82"/>
        <v>310.586564912592</v>
      </c>
      <c r="R70" s="50">
        <v>350</v>
      </c>
      <c r="S70" s="47">
        <f t="shared" si="83"/>
        <v>354.956074185819</v>
      </c>
      <c r="T70" s="50">
        <v>400</v>
      </c>
      <c r="U70" s="47">
        <f t="shared" si="84"/>
        <v>381.577779749756</v>
      </c>
      <c r="V70" s="73">
        <v>430</v>
      </c>
      <c r="W70" s="47">
        <f t="shared" si="85"/>
        <v>354.956074185819</v>
      </c>
      <c r="X70" s="72">
        <v>400</v>
      </c>
      <c r="Y70" s="47" t="str">
        <f t="shared" si="72"/>
        <v>/</v>
      </c>
      <c r="Z70" s="50" t="s">
        <v>33</v>
      </c>
      <c r="AA70" s="47">
        <f t="shared" si="80"/>
        <v>353.18129381489</v>
      </c>
      <c r="AB70" s="50">
        <v>398</v>
      </c>
      <c r="AC70" s="28">
        <v>12.69</v>
      </c>
      <c r="AD70" s="79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  <c r="CL70" s="1"/>
      <c r="CM70" s="1"/>
      <c r="CN70" s="1"/>
      <c r="CO70" s="1"/>
      <c r="CP70" s="1"/>
      <c r="CQ70" s="1"/>
      <c r="CR70" s="1"/>
      <c r="CS70" s="1"/>
      <c r="CT70" s="1"/>
      <c r="CU70" s="1"/>
      <c r="CV70" s="1"/>
      <c r="CW70" s="1"/>
      <c r="CX70" s="1"/>
      <c r="CY70" s="1"/>
      <c r="CZ70" s="1"/>
      <c r="DA70" s="1"/>
      <c r="DB70" s="1"/>
      <c r="DC70" s="1"/>
      <c r="DD70" s="1"/>
      <c r="DE70" s="1"/>
      <c r="DF70" s="1"/>
      <c r="DG70" s="1"/>
      <c r="DH70" s="1"/>
      <c r="DI70" s="1"/>
      <c r="DJ70" s="1"/>
      <c r="DK70" s="1"/>
      <c r="DL70" s="1"/>
      <c r="DM70" s="1"/>
      <c r="DN70" s="1"/>
      <c r="DO70" s="1"/>
      <c r="DP70" s="1"/>
      <c r="DQ70" s="1"/>
      <c r="DR70" s="1"/>
      <c r="DS70" s="1"/>
      <c r="DT70" s="1"/>
      <c r="DU70" s="1"/>
      <c r="DV70" s="1"/>
      <c r="DW70" s="1"/>
      <c r="DX70" s="1"/>
      <c r="DY70" s="1"/>
      <c r="DZ70" s="1"/>
      <c r="EA70" s="1"/>
      <c r="EB70" s="1"/>
      <c r="EC70" s="1"/>
      <c r="ED70" s="1"/>
      <c r="EE70" s="1"/>
      <c r="EF70" s="1"/>
      <c r="EG70" s="1"/>
      <c r="EH70" s="1"/>
      <c r="EI70" s="1"/>
      <c r="EJ70" s="1"/>
      <c r="EK70" s="1"/>
      <c r="EL70" s="1"/>
      <c r="EM70" s="1"/>
      <c r="EN70" s="1"/>
      <c r="EO70" s="1"/>
      <c r="EP70" s="1"/>
      <c r="EQ70" s="1"/>
      <c r="ER70" s="1"/>
      <c r="ES70" s="1"/>
      <c r="ET70" s="1"/>
      <c r="EU70" s="1"/>
      <c r="EV70" s="1"/>
      <c r="EW70" s="1"/>
      <c r="EX70" s="1"/>
      <c r="EY70" s="1"/>
      <c r="EZ70" s="1"/>
      <c r="FA70" s="1"/>
      <c r="FB70" s="1"/>
      <c r="FC70" s="1"/>
      <c r="FD70" s="1"/>
      <c r="FE70" s="1"/>
      <c r="FF70" s="1"/>
      <c r="FG70" s="1"/>
      <c r="FH70" s="1"/>
      <c r="FI70" s="1"/>
      <c r="FJ70" s="1"/>
      <c r="FK70" s="1"/>
      <c r="FL70" s="1"/>
      <c r="FM70" s="1"/>
      <c r="FN70" s="1"/>
      <c r="FO70" s="1"/>
      <c r="FP70" s="1"/>
      <c r="FQ70" s="1"/>
      <c r="FR70" s="1"/>
      <c r="FS70" s="1"/>
      <c r="FT70" s="1"/>
      <c r="FU70" s="1"/>
      <c r="FV70" s="1"/>
      <c r="FW70" s="1"/>
      <c r="FX70" s="1"/>
      <c r="FY70" s="1"/>
      <c r="FZ70" s="1"/>
      <c r="GA70" s="1"/>
      <c r="GB70" s="1"/>
      <c r="GC70" s="1"/>
      <c r="GD70" s="1"/>
      <c r="GE70" s="1"/>
      <c r="GF70" s="1"/>
      <c r="GG70" s="1"/>
      <c r="GH70" s="1"/>
      <c r="GI70" s="1"/>
      <c r="GJ70" s="1"/>
      <c r="GK70" s="1"/>
      <c r="GL70" s="1"/>
      <c r="GM70" s="1"/>
      <c r="GN70" s="1"/>
      <c r="GO70" s="1"/>
      <c r="GP70" s="1"/>
      <c r="GQ70" s="1"/>
      <c r="GR70" s="1"/>
      <c r="GS70" s="1"/>
      <c r="GT70" s="1"/>
      <c r="GU70" s="1"/>
      <c r="GV70" s="1"/>
      <c r="GW70" s="1"/>
      <c r="GX70" s="1"/>
      <c r="GY70" s="1"/>
      <c r="GZ70" s="1"/>
      <c r="HA70" s="1"/>
      <c r="HB70" s="1"/>
      <c r="HC70" s="1"/>
      <c r="HD70" s="1"/>
      <c r="HE70" s="1"/>
      <c r="HF70" s="1"/>
      <c r="HG70" s="1"/>
      <c r="HH70" s="1"/>
      <c r="HI70" s="1"/>
      <c r="HJ70" s="1"/>
      <c r="HK70" s="1"/>
      <c r="HL70" s="1"/>
      <c r="HM70" s="1"/>
      <c r="HN70" s="1"/>
      <c r="HO70" s="1"/>
      <c r="HP70" s="1"/>
      <c r="HQ70" s="1"/>
      <c r="HR70" s="1"/>
      <c r="HS70" s="1"/>
      <c r="HT70" s="1"/>
      <c r="HU70" s="1"/>
      <c r="HV70" s="1"/>
      <c r="HW70" s="1"/>
      <c r="HX70" s="1"/>
      <c r="HY70" s="1"/>
      <c r="HZ70" s="1"/>
      <c r="IA70" s="1"/>
      <c r="IB70" s="1"/>
      <c r="IC70" s="1"/>
      <c r="ID70" s="1"/>
      <c r="IE70" s="1"/>
      <c r="IF70" s="1"/>
      <c r="IG70" s="1"/>
      <c r="IH70" s="1"/>
      <c r="II70" s="1"/>
      <c r="IJ70" s="1"/>
      <c r="IK70" s="1"/>
      <c r="IL70" s="1"/>
      <c r="IM70" s="1"/>
      <c r="IN70" s="1"/>
      <c r="IO70" s="1"/>
      <c r="IP70" s="1"/>
      <c r="IQ70" s="1"/>
      <c r="IR70" s="1"/>
      <c r="IS70" s="1"/>
      <c r="IT70" s="1"/>
      <c r="IU70" s="1"/>
      <c r="IV70" s="1"/>
      <c r="IW70" s="1"/>
      <c r="IX70" s="1"/>
      <c r="IY70" s="1"/>
      <c r="IZ70" s="1"/>
      <c r="JA70" s="1"/>
      <c r="JB70" s="1"/>
      <c r="JC70" s="1"/>
      <c r="JD70" s="1"/>
      <c r="JE70" s="1"/>
      <c r="JF70" s="1"/>
      <c r="JG70" s="1"/>
      <c r="JH70" s="1"/>
      <c r="JI70" s="1"/>
      <c r="JJ70" s="1"/>
      <c r="JK70" s="1"/>
    </row>
    <row r="71" customHeight="true" spans="1:271">
      <c r="A71" s="25">
        <f>SUBTOTAL(103,$B$6:B71)</f>
        <v>62</v>
      </c>
      <c r="B71" s="91" t="s">
        <v>105</v>
      </c>
      <c r="C71" s="31" t="s">
        <v>109</v>
      </c>
      <c r="D71" s="28" t="s">
        <v>23</v>
      </c>
      <c r="E71" s="47">
        <f t="shared" si="65"/>
        <v>381.577779749756</v>
      </c>
      <c r="F71" s="48">
        <v>430</v>
      </c>
      <c r="G71" s="47" t="str">
        <f t="shared" si="79"/>
        <v>/</v>
      </c>
      <c r="H71" s="50" t="s">
        <v>33</v>
      </c>
      <c r="I71" s="47" t="str">
        <f t="shared" ref="I71:I79" si="86">IF(J71="/","/",J71/(1+$AC71/100))</f>
        <v>/</v>
      </c>
      <c r="J71" s="50" t="s">
        <v>33</v>
      </c>
      <c r="K71" s="47">
        <f t="shared" si="68"/>
        <v>603.425326115893</v>
      </c>
      <c r="L71" s="59">
        <v>680</v>
      </c>
      <c r="M71" s="47" t="str">
        <f t="shared" si="69"/>
        <v>/</v>
      </c>
      <c r="N71" s="50" t="s">
        <v>33</v>
      </c>
      <c r="O71" s="47" t="str">
        <f t="shared" si="81"/>
        <v>/</v>
      </c>
      <c r="P71" s="50" t="s">
        <v>33</v>
      </c>
      <c r="Q71" s="47" t="str">
        <f t="shared" si="82"/>
        <v>/</v>
      </c>
      <c r="R71" s="50" t="s">
        <v>33</v>
      </c>
      <c r="S71" s="47" t="str">
        <f t="shared" si="83"/>
        <v>/</v>
      </c>
      <c r="T71" s="50" t="s">
        <v>33</v>
      </c>
      <c r="U71" s="47">
        <f t="shared" si="84"/>
        <v>0</v>
      </c>
      <c r="V71" s="73"/>
      <c r="W71" s="47" t="str">
        <f t="shared" si="85"/>
        <v>/</v>
      </c>
      <c r="X71" s="60" t="s">
        <v>33</v>
      </c>
      <c r="Y71" s="47" t="str">
        <f t="shared" si="72"/>
        <v>/</v>
      </c>
      <c r="Z71" s="50" t="s">
        <v>33</v>
      </c>
      <c r="AA71" s="47">
        <f t="shared" si="80"/>
        <v>419.735557724732</v>
      </c>
      <c r="AB71" s="50">
        <v>473</v>
      </c>
      <c r="AC71" s="28">
        <v>12.69</v>
      </c>
      <c r="AD71" s="79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  <c r="CL71" s="1"/>
      <c r="CM71" s="1"/>
      <c r="CN71" s="1"/>
      <c r="CO71" s="1"/>
      <c r="CP71" s="1"/>
      <c r="CQ71" s="1"/>
      <c r="CR71" s="1"/>
      <c r="CS71" s="1"/>
      <c r="CT71" s="1"/>
      <c r="CU71" s="1"/>
      <c r="CV71" s="1"/>
      <c r="CW71" s="1"/>
      <c r="CX71" s="1"/>
      <c r="CY71" s="1"/>
      <c r="CZ71" s="1"/>
      <c r="DA71" s="1"/>
      <c r="DB71" s="1"/>
      <c r="DC71" s="1"/>
      <c r="DD71" s="1"/>
      <c r="DE71" s="1"/>
      <c r="DF71" s="1"/>
      <c r="DG71" s="1"/>
      <c r="DH71" s="1"/>
      <c r="DI71" s="1"/>
      <c r="DJ71" s="1"/>
      <c r="DK71" s="1"/>
      <c r="DL71" s="1"/>
      <c r="DM71" s="1"/>
      <c r="DN71" s="1"/>
      <c r="DO71" s="1"/>
      <c r="DP71" s="1"/>
      <c r="DQ71" s="1"/>
      <c r="DR71" s="1"/>
      <c r="DS71" s="1"/>
      <c r="DT71" s="1"/>
      <c r="DU71" s="1"/>
      <c r="DV71" s="1"/>
      <c r="DW71" s="1"/>
      <c r="DX71" s="1"/>
      <c r="DY71" s="1"/>
      <c r="DZ71" s="1"/>
      <c r="EA71" s="1"/>
      <c r="EB71" s="1"/>
      <c r="EC71" s="1"/>
      <c r="ED71" s="1"/>
      <c r="EE71" s="1"/>
      <c r="EF71" s="1"/>
      <c r="EG71" s="1"/>
      <c r="EH71" s="1"/>
      <c r="EI71" s="1"/>
      <c r="EJ71" s="1"/>
      <c r="EK71" s="1"/>
      <c r="EL71" s="1"/>
      <c r="EM71" s="1"/>
      <c r="EN71" s="1"/>
      <c r="EO71" s="1"/>
      <c r="EP71" s="1"/>
      <c r="EQ71" s="1"/>
      <c r="ER71" s="1"/>
      <c r="ES71" s="1"/>
      <c r="ET71" s="1"/>
      <c r="EU71" s="1"/>
      <c r="EV71" s="1"/>
      <c r="EW71" s="1"/>
      <c r="EX71" s="1"/>
      <c r="EY71" s="1"/>
      <c r="EZ71" s="1"/>
      <c r="FA71" s="1"/>
      <c r="FB71" s="1"/>
      <c r="FC71" s="1"/>
      <c r="FD71" s="1"/>
      <c r="FE71" s="1"/>
      <c r="FF71" s="1"/>
      <c r="FG71" s="1"/>
      <c r="FH71" s="1"/>
      <c r="FI71" s="1"/>
      <c r="FJ71" s="1"/>
      <c r="FK71" s="1"/>
      <c r="FL71" s="1"/>
      <c r="FM71" s="1"/>
      <c r="FN71" s="1"/>
      <c r="FO71" s="1"/>
      <c r="FP71" s="1"/>
      <c r="FQ71" s="1"/>
      <c r="FR71" s="1"/>
      <c r="FS71" s="1"/>
      <c r="FT71" s="1"/>
      <c r="FU71" s="1"/>
      <c r="FV71" s="1"/>
      <c r="FW71" s="1"/>
      <c r="FX71" s="1"/>
      <c r="FY71" s="1"/>
      <c r="FZ71" s="1"/>
      <c r="GA71" s="1"/>
      <c r="GB71" s="1"/>
      <c r="GC71" s="1"/>
      <c r="GD71" s="1"/>
      <c r="GE71" s="1"/>
      <c r="GF71" s="1"/>
      <c r="GG71" s="1"/>
      <c r="GH71" s="1"/>
      <c r="GI71" s="1"/>
      <c r="GJ71" s="1"/>
      <c r="GK71" s="1"/>
      <c r="GL71" s="1"/>
      <c r="GM71" s="1"/>
      <c r="GN71" s="1"/>
      <c r="GO71" s="1"/>
      <c r="GP71" s="1"/>
      <c r="GQ71" s="1"/>
      <c r="GR71" s="1"/>
      <c r="GS71" s="1"/>
      <c r="GT71" s="1"/>
      <c r="GU71" s="1"/>
      <c r="GV71" s="1"/>
      <c r="GW71" s="1"/>
      <c r="GX71" s="1"/>
      <c r="GY71" s="1"/>
      <c r="GZ71" s="1"/>
      <c r="HA71" s="1"/>
      <c r="HB71" s="1"/>
      <c r="HC71" s="1"/>
      <c r="HD71" s="1"/>
      <c r="HE71" s="1"/>
      <c r="HF71" s="1"/>
      <c r="HG71" s="1"/>
      <c r="HH71" s="1"/>
      <c r="HI71" s="1"/>
      <c r="HJ71" s="1"/>
      <c r="HK71" s="1"/>
      <c r="HL71" s="1"/>
      <c r="HM71" s="1"/>
      <c r="HN71" s="1"/>
      <c r="HO71" s="1"/>
      <c r="HP71" s="1"/>
      <c r="HQ71" s="1"/>
      <c r="HR71" s="1"/>
      <c r="HS71" s="1"/>
      <c r="HT71" s="1"/>
      <c r="HU71" s="1"/>
      <c r="HV71" s="1"/>
      <c r="HW71" s="1"/>
      <c r="HX71" s="1"/>
      <c r="HY71" s="1"/>
      <c r="HZ71" s="1"/>
      <c r="IA71" s="1"/>
      <c r="IB71" s="1"/>
      <c r="IC71" s="1"/>
      <c r="ID71" s="1"/>
      <c r="IE71" s="1"/>
      <c r="IF71" s="1"/>
      <c r="IG71" s="1"/>
      <c r="IH71" s="1"/>
      <c r="II71" s="1"/>
      <c r="IJ71" s="1"/>
      <c r="IK71" s="1"/>
      <c r="IL71" s="1"/>
      <c r="IM71" s="1"/>
      <c r="IN71" s="1"/>
      <c r="IO71" s="1"/>
      <c r="IP71" s="1"/>
      <c r="IQ71" s="1"/>
      <c r="IR71" s="1"/>
      <c r="IS71" s="1"/>
      <c r="IT71" s="1"/>
      <c r="IU71" s="1"/>
      <c r="IV71" s="1"/>
      <c r="IW71" s="1"/>
      <c r="IX71" s="1"/>
      <c r="IY71" s="1"/>
      <c r="IZ71" s="1"/>
      <c r="JA71" s="1"/>
      <c r="JB71" s="1"/>
      <c r="JC71" s="1"/>
      <c r="JD71" s="1"/>
      <c r="JE71" s="1"/>
      <c r="JF71" s="1"/>
      <c r="JG71" s="1"/>
      <c r="JH71" s="1"/>
      <c r="JI71" s="1"/>
      <c r="JJ71" s="1"/>
      <c r="JK71" s="1"/>
    </row>
    <row r="72" customHeight="true" spans="1:271">
      <c r="A72" s="25">
        <f>SUBTOTAL(103,$B$6:B72)</f>
        <v>63</v>
      </c>
      <c r="B72" s="91" t="s">
        <v>105</v>
      </c>
      <c r="C72" s="31" t="s">
        <v>110</v>
      </c>
      <c r="D72" s="28" t="s">
        <v>23</v>
      </c>
      <c r="E72" s="47" t="str">
        <f t="shared" si="65"/>
        <v>/</v>
      </c>
      <c r="F72" s="48" t="s">
        <v>33</v>
      </c>
      <c r="G72" s="47" t="str">
        <f t="shared" si="79"/>
        <v>/</v>
      </c>
      <c r="H72" s="50" t="s">
        <v>33</v>
      </c>
      <c r="I72" s="47" t="str">
        <f t="shared" si="86"/>
        <v>/</v>
      </c>
      <c r="J72" s="50" t="s">
        <v>33</v>
      </c>
      <c r="K72" s="47" t="str">
        <f t="shared" si="68"/>
        <v>/</v>
      </c>
      <c r="L72" s="59" t="s">
        <v>33</v>
      </c>
      <c r="M72" s="47">
        <f t="shared" si="69"/>
        <v>557.281036471737</v>
      </c>
      <c r="N72" s="50">
        <v>628</v>
      </c>
      <c r="O72" s="47" t="str">
        <f t="shared" si="81"/>
        <v>/</v>
      </c>
      <c r="P72" s="50" t="s">
        <v>33</v>
      </c>
      <c r="Q72" s="47" t="str">
        <f t="shared" si="82"/>
        <v>/</v>
      </c>
      <c r="R72" s="50" t="s">
        <v>33</v>
      </c>
      <c r="S72" s="47" t="str">
        <f t="shared" si="83"/>
        <v>/</v>
      </c>
      <c r="T72" s="50" t="s">
        <v>33</v>
      </c>
      <c r="U72" s="47">
        <f t="shared" si="84"/>
        <v>557.281036471737</v>
      </c>
      <c r="V72" s="73">
        <v>628</v>
      </c>
      <c r="W72" s="47" t="str">
        <f t="shared" si="85"/>
        <v>/</v>
      </c>
      <c r="X72" s="60" t="s">
        <v>33</v>
      </c>
      <c r="Y72" s="47" t="str">
        <f t="shared" si="72"/>
        <v>/</v>
      </c>
      <c r="Z72" s="50" t="s">
        <v>33</v>
      </c>
      <c r="AA72" s="47">
        <f t="shared" si="80"/>
        <v>486.289821634573</v>
      </c>
      <c r="AB72" s="50">
        <v>548</v>
      </c>
      <c r="AC72" s="28">
        <v>12.69</v>
      </c>
      <c r="AD72" s="79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  <c r="CL72" s="1"/>
      <c r="CM72" s="1"/>
      <c r="CN72" s="1"/>
      <c r="CO72" s="1"/>
      <c r="CP72" s="1"/>
      <c r="CQ72" s="1"/>
      <c r="CR72" s="1"/>
      <c r="CS72" s="1"/>
      <c r="CT72" s="1"/>
      <c r="CU72" s="1"/>
      <c r="CV72" s="1"/>
      <c r="CW72" s="1"/>
      <c r="CX72" s="1"/>
      <c r="CY72" s="1"/>
      <c r="CZ72" s="1"/>
      <c r="DA72" s="1"/>
      <c r="DB72" s="1"/>
      <c r="DC72" s="1"/>
      <c r="DD72" s="1"/>
      <c r="DE72" s="1"/>
      <c r="DF72" s="1"/>
      <c r="DG72" s="1"/>
      <c r="DH72" s="1"/>
      <c r="DI72" s="1"/>
      <c r="DJ72" s="1"/>
      <c r="DK72" s="1"/>
      <c r="DL72" s="1"/>
      <c r="DM72" s="1"/>
      <c r="DN72" s="1"/>
      <c r="DO72" s="1"/>
      <c r="DP72" s="1"/>
      <c r="DQ72" s="1"/>
      <c r="DR72" s="1"/>
      <c r="DS72" s="1"/>
      <c r="DT72" s="1"/>
      <c r="DU72" s="1"/>
      <c r="DV72" s="1"/>
      <c r="DW72" s="1"/>
      <c r="DX72" s="1"/>
      <c r="DY72" s="1"/>
      <c r="DZ72" s="1"/>
      <c r="EA72" s="1"/>
      <c r="EB72" s="1"/>
      <c r="EC72" s="1"/>
      <c r="ED72" s="1"/>
      <c r="EE72" s="1"/>
      <c r="EF72" s="1"/>
      <c r="EG72" s="1"/>
      <c r="EH72" s="1"/>
      <c r="EI72" s="1"/>
      <c r="EJ72" s="1"/>
      <c r="EK72" s="1"/>
      <c r="EL72" s="1"/>
      <c r="EM72" s="1"/>
      <c r="EN72" s="1"/>
      <c r="EO72" s="1"/>
      <c r="EP72" s="1"/>
      <c r="EQ72" s="1"/>
      <c r="ER72" s="1"/>
      <c r="ES72" s="1"/>
      <c r="ET72" s="1"/>
      <c r="EU72" s="1"/>
      <c r="EV72" s="1"/>
      <c r="EW72" s="1"/>
      <c r="EX72" s="1"/>
      <c r="EY72" s="1"/>
      <c r="EZ72" s="1"/>
      <c r="FA72" s="1"/>
      <c r="FB72" s="1"/>
      <c r="FC72" s="1"/>
      <c r="FD72" s="1"/>
      <c r="FE72" s="1"/>
      <c r="FF72" s="1"/>
      <c r="FG72" s="1"/>
      <c r="FH72" s="1"/>
      <c r="FI72" s="1"/>
      <c r="FJ72" s="1"/>
      <c r="FK72" s="1"/>
      <c r="FL72" s="1"/>
      <c r="FM72" s="1"/>
      <c r="FN72" s="1"/>
      <c r="FO72" s="1"/>
      <c r="FP72" s="1"/>
      <c r="FQ72" s="1"/>
      <c r="FR72" s="1"/>
      <c r="FS72" s="1"/>
      <c r="FT72" s="1"/>
      <c r="FU72" s="1"/>
      <c r="FV72" s="1"/>
      <c r="FW72" s="1"/>
      <c r="FX72" s="1"/>
      <c r="FY72" s="1"/>
      <c r="FZ72" s="1"/>
      <c r="GA72" s="1"/>
      <c r="GB72" s="1"/>
      <c r="GC72" s="1"/>
      <c r="GD72" s="1"/>
      <c r="GE72" s="1"/>
      <c r="GF72" s="1"/>
      <c r="GG72" s="1"/>
      <c r="GH72" s="1"/>
      <c r="GI72" s="1"/>
      <c r="GJ72" s="1"/>
      <c r="GK72" s="1"/>
      <c r="GL72" s="1"/>
      <c r="GM72" s="1"/>
      <c r="GN72" s="1"/>
      <c r="GO72" s="1"/>
      <c r="GP72" s="1"/>
      <c r="GQ72" s="1"/>
      <c r="GR72" s="1"/>
      <c r="GS72" s="1"/>
      <c r="GT72" s="1"/>
      <c r="GU72" s="1"/>
      <c r="GV72" s="1"/>
      <c r="GW72" s="1"/>
      <c r="GX72" s="1"/>
      <c r="GY72" s="1"/>
      <c r="GZ72" s="1"/>
      <c r="HA72" s="1"/>
      <c r="HB72" s="1"/>
      <c r="HC72" s="1"/>
      <c r="HD72" s="1"/>
      <c r="HE72" s="1"/>
      <c r="HF72" s="1"/>
      <c r="HG72" s="1"/>
      <c r="HH72" s="1"/>
      <c r="HI72" s="1"/>
      <c r="HJ72" s="1"/>
      <c r="HK72" s="1"/>
      <c r="HL72" s="1"/>
      <c r="HM72" s="1"/>
      <c r="HN72" s="1"/>
      <c r="HO72" s="1"/>
      <c r="HP72" s="1"/>
      <c r="HQ72" s="1"/>
      <c r="HR72" s="1"/>
      <c r="HS72" s="1"/>
      <c r="HT72" s="1"/>
      <c r="HU72" s="1"/>
      <c r="HV72" s="1"/>
      <c r="HW72" s="1"/>
      <c r="HX72" s="1"/>
      <c r="HY72" s="1"/>
      <c r="HZ72" s="1"/>
      <c r="IA72" s="1"/>
      <c r="IB72" s="1"/>
      <c r="IC72" s="1"/>
      <c r="ID72" s="1"/>
      <c r="IE72" s="1"/>
      <c r="IF72" s="1"/>
      <c r="IG72" s="1"/>
      <c r="IH72" s="1"/>
      <c r="II72" s="1"/>
      <c r="IJ72" s="1"/>
      <c r="IK72" s="1"/>
      <c r="IL72" s="1"/>
      <c r="IM72" s="1"/>
      <c r="IN72" s="1"/>
      <c r="IO72" s="1"/>
      <c r="IP72" s="1"/>
      <c r="IQ72" s="1"/>
      <c r="IR72" s="1"/>
      <c r="IS72" s="1"/>
      <c r="IT72" s="1"/>
      <c r="IU72" s="1"/>
      <c r="IV72" s="1"/>
      <c r="IW72" s="1"/>
      <c r="IX72" s="1"/>
      <c r="IY72" s="1"/>
      <c r="IZ72" s="1"/>
      <c r="JA72" s="1"/>
      <c r="JB72" s="1"/>
      <c r="JC72" s="1"/>
      <c r="JD72" s="1"/>
      <c r="JE72" s="1"/>
      <c r="JF72" s="1"/>
      <c r="JG72" s="1"/>
      <c r="JH72" s="1"/>
      <c r="JI72" s="1"/>
      <c r="JJ72" s="1"/>
      <c r="JK72" s="1"/>
    </row>
    <row r="73" customHeight="true" spans="1:30">
      <c r="A73" s="25">
        <f>SUBTOTAL(103,$B$6:B73)</f>
        <v>64</v>
      </c>
      <c r="B73" s="26" t="s">
        <v>111</v>
      </c>
      <c r="C73" s="31" t="s">
        <v>112</v>
      </c>
      <c r="D73" s="35" t="s">
        <v>51</v>
      </c>
      <c r="E73" s="47" t="str">
        <f t="shared" si="65"/>
        <v>/</v>
      </c>
      <c r="F73" s="48" t="s">
        <v>33</v>
      </c>
      <c r="G73" s="47" t="str">
        <f t="shared" si="79"/>
        <v>/</v>
      </c>
      <c r="H73" s="50" t="s">
        <v>33</v>
      </c>
      <c r="I73" s="47" t="str">
        <f t="shared" si="86"/>
        <v>/</v>
      </c>
      <c r="J73" s="50" t="s">
        <v>33</v>
      </c>
      <c r="K73" s="47">
        <f t="shared" si="68"/>
        <v>115.360724110391</v>
      </c>
      <c r="L73" s="59">
        <v>130</v>
      </c>
      <c r="M73" s="47" t="str">
        <f t="shared" si="69"/>
        <v>/</v>
      </c>
      <c r="N73" s="50" t="s">
        <v>33</v>
      </c>
      <c r="O73" s="47" t="str">
        <f t="shared" si="81"/>
        <v>/</v>
      </c>
      <c r="P73" s="50" t="s">
        <v>33</v>
      </c>
      <c r="Q73" s="47" t="str">
        <f t="shared" si="82"/>
        <v>/</v>
      </c>
      <c r="R73" s="50" t="s">
        <v>33</v>
      </c>
      <c r="S73" s="47" t="str">
        <f t="shared" si="83"/>
        <v>/</v>
      </c>
      <c r="T73" s="50" t="s">
        <v>33</v>
      </c>
      <c r="U73" s="47">
        <f t="shared" si="84"/>
        <v>190.788889874878</v>
      </c>
      <c r="V73" s="73">
        <v>215</v>
      </c>
      <c r="W73" s="47" t="str">
        <f t="shared" si="85"/>
        <v>/</v>
      </c>
      <c r="X73" s="60" t="s">
        <v>33</v>
      </c>
      <c r="Y73" s="47" t="str">
        <f t="shared" si="72"/>
        <v>/</v>
      </c>
      <c r="Z73" s="50" t="s">
        <v>33</v>
      </c>
      <c r="AA73" s="47" t="str">
        <f t="shared" si="80"/>
        <v>/</v>
      </c>
      <c r="AB73" s="50" t="s">
        <v>33</v>
      </c>
      <c r="AC73" s="28">
        <v>12.69</v>
      </c>
      <c r="AD73" s="79"/>
    </row>
    <row r="74" customHeight="true" spans="1:31">
      <c r="A74" s="25">
        <f>SUBTOTAL(103,$B$6:B74)</f>
        <v>65</v>
      </c>
      <c r="B74" s="26" t="s">
        <v>113</v>
      </c>
      <c r="C74" s="31" t="s">
        <v>114</v>
      </c>
      <c r="D74" s="35" t="s">
        <v>51</v>
      </c>
      <c r="E74" s="47">
        <f t="shared" si="65"/>
        <v>54.1308013133375</v>
      </c>
      <c r="F74" s="48">
        <v>61</v>
      </c>
      <c r="G74" s="47" t="str">
        <f t="shared" si="79"/>
        <v>/</v>
      </c>
      <c r="H74" s="50" t="s">
        <v>33</v>
      </c>
      <c r="I74" s="47" t="str">
        <f t="shared" si="86"/>
        <v>/</v>
      </c>
      <c r="J74" s="50" t="s">
        <v>33</v>
      </c>
      <c r="K74" s="47">
        <f t="shared" si="68"/>
        <v>75.4281657644866</v>
      </c>
      <c r="L74" s="59">
        <v>85</v>
      </c>
      <c r="M74" s="47" t="str">
        <f t="shared" si="69"/>
        <v>/</v>
      </c>
      <c r="N74" s="50" t="s">
        <v>33</v>
      </c>
      <c r="O74" s="47" t="str">
        <f t="shared" si="81"/>
        <v>/</v>
      </c>
      <c r="P74" s="50" t="s">
        <v>33</v>
      </c>
      <c r="Q74" s="47">
        <f t="shared" si="82"/>
        <v>53.2434111278729</v>
      </c>
      <c r="R74" s="50">
        <v>60</v>
      </c>
      <c r="S74" s="47" t="str">
        <f t="shared" si="83"/>
        <v>/</v>
      </c>
      <c r="T74" s="50" t="s">
        <v>33</v>
      </c>
      <c r="U74" s="47">
        <f t="shared" si="84"/>
        <v>133.108527819682</v>
      </c>
      <c r="V74" s="73">
        <v>150</v>
      </c>
      <c r="W74" s="47" t="str">
        <f t="shared" si="85"/>
        <v>/</v>
      </c>
      <c r="X74" s="60" t="s">
        <v>33</v>
      </c>
      <c r="Y74" s="47" t="str">
        <f t="shared" si="72"/>
        <v>/</v>
      </c>
      <c r="Z74" s="50" t="s">
        <v>33</v>
      </c>
      <c r="AA74" s="47">
        <f t="shared" si="80"/>
        <v>34.6082172331174</v>
      </c>
      <c r="AB74" s="50">
        <v>39</v>
      </c>
      <c r="AC74" s="28">
        <v>12.69</v>
      </c>
      <c r="AD74" s="79"/>
      <c r="AE74" s="5" t="s">
        <v>58</v>
      </c>
    </row>
    <row r="75" customHeight="true" spans="1:30">
      <c r="A75" s="25">
        <f>SUBTOTAL(103,$B$6:B75)</f>
        <v>66</v>
      </c>
      <c r="B75" s="26" t="s">
        <v>113</v>
      </c>
      <c r="C75" s="31" t="s">
        <v>115</v>
      </c>
      <c r="D75" s="35" t="s">
        <v>51</v>
      </c>
      <c r="E75" s="47">
        <f t="shared" si="65"/>
        <v>75.4281657644866</v>
      </c>
      <c r="F75" s="48">
        <v>85</v>
      </c>
      <c r="G75" s="47">
        <f t="shared" si="79"/>
        <v>133.108527819682</v>
      </c>
      <c r="H75" s="50">
        <v>150</v>
      </c>
      <c r="I75" s="47" t="str">
        <f t="shared" si="86"/>
        <v>/</v>
      </c>
      <c r="J75" s="50" t="s">
        <v>33</v>
      </c>
      <c r="K75" s="47">
        <f t="shared" si="68"/>
        <v>177.47803709291</v>
      </c>
      <c r="L75" s="59">
        <v>200</v>
      </c>
      <c r="M75" s="47" t="str">
        <f t="shared" si="69"/>
        <v>/</v>
      </c>
      <c r="N75" s="50" t="s">
        <v>33</v>
      </c>
      <c r="O75" s="47" t="str">
        <f t="shared" si="81"/>
        <v>/</v>
      </c>
      <c r="P75" s="50" t="s">
        <v>33</v>
      </c>
      <c r="Q75" s="47">
        <f t="shared" si="82"/>
        <v>62.1173129825184</v>
      </c>
      <c r="R75" s="50">
        <v>70</v>
      </c>
      <c r="S75" s="47" t="str">
        <f t="shared" si="83"/>
        <v>/</v>
      </c>
      <c r="T75" s="50" t="s">
        <v>33</v>
      </c>
      <c r="U75" s="47">
        <f t="shared" si="84"/>
        <v>150.856331528973</v>
      </c>
      <c r="V75" s="73">
        <v>170</v>
      </c>
      <c r="W75" s="47" t="str">
        <f t="shared" si="85"/>
        <v>/</v>
      </c>
      <c r="X75" s="60" t="s">
        <v>33</v>
      </c>
      <c r="Y75" s="47" t="str">
        <f t="shared" si="72"/>
        <v>/</v>
      </c>
      <c r="Z75" s="50" t="s">
        <v>33</v>
      </c>
      <c r="AA75" s="47">
        <f t="shared" si="80"/>
        <v>39.9325583459047</v>
      </c>
      <c r="AB75" s="50">
        <v>45</v>
      </c>
      <c r="AC75" s="28">
        <v>12.69</v>
      </c>
      <c r="AD75" s="79"/>
    </row>
    <row r="76" customHeight="true" spans="1:30">
      <c r="A76" s="25">
        <f>SUBTOTAL(103,$B$6:B76)</f>
        <v>67</v>
      </c>
      <c r="B76" s="26" t="s">
        <v>116</v>
      </c>
      <c r="C76" s="27" t="s">
        <v>117</v>
      </c>
      <c r="D76" s="35" t="s">
        <v>51</v>
      </c>
      <c r="E76" s="47">
        <f t="shared" si="65"/>
        <v>23.0721448220783</v>
      </c>
      <c r="F76" s="48">
        <v>26</v>
      </c>
      <c r="G76" s="47">
        <f t="shared" si="79"/>
        <v>44.3695092732274</v>
      </c>
      <c r="H76" s="50">
        <v>50</v>
      </c>
      <c r="I76" s="47" t="str">
        <f t="shared" si="86"/>
        <v>/</v>
      </c>
      <c r="J76" s="50" t="s">
        <v>33</v>
      </c>
      <c r="K76" s="47" t="str">
        <f t="shared" si="68"/>
        <v>/</v>
      </c>
      <c r="L76" s="59" t="s">
        <v>33</v>
      </c>
      <c r="M76" s="47" t="str">
        <f t="shared" si="69"/>
        <v>/</v>
      </c>
      <c r="N76" s="50" t="s">
        <v>33</v>
      </c>
      <c r="O76" s="47" t="str">
        <f t="shared" si="81"/>
        <v>/</v>
      </c>
      <c r="P76" s="50" t="s">
        <v>33</v>
      </c>
      <c r="Q76" s="47">
        <f t="shared" si="82"/>
        <v>26.6217055639365</v>
      </c>
      <c r="R76" s="50">
        <v>30</v>
      </c>
      <c r="S76" s="47" t="str">
        <f t="shared" si="83"/>
        <v>/</v>
      </c>
      <c r="T76" s="50" t="s">
        <v>33</v>
      </c>
      <c r="U76" s="47">
        <f t="shared" si="84"/>
        <v>26.6217055639365</v>
      </c>
      <c r="V76" s="73">
        <v>30</v>
      </c>
      <c r="W76" s="47" t="str">
        <f t="shared" si="85"/>
        <v>/</v>
      </c>
      <c r="X76" s="60" t="s">
        <v>33</v>
      </c>
      <c r="Y76" s="47" t="str">
        <f t="shared" si="72"/>
        <v>/</v>
      </c>
      <c r="Z76" s="50" t="s">
        <v>33</v>
      </c>
      <c r="AA76" s="47">
        <f t="shared" si="80"/>
        <v>17.747803709291</v>
      </c>
      <c r="AB76" s="50">
        <v>20</v>
      </c>
      <c r="AC76" s="28">
        <v>12.69</v>
      </c>
      <c r="AD76" s="79"/>
    </row>
    <row r="77" customHeight="true" spans="1:30">
      <c r="A77" s="25">
        <f>SUBTOTAL(103,$B$6:B77)</f>
        <v>68</v>
      </c>
      <c r="B77" s="28" t="s">
        <v>118</v>
      </c>
      <c r="C77" s="31" t="s">
        <v>119</v>
      </c>
      <c r="D77" s="35" t="s">
        <v>51</v>
      </c>
      <c r="E77" s="47">
        <f t="shared" si="65"/>
        <v>28.3964859348656</v>
      </c>
      <c r="F77" s="48">
        <v>32</v>
      </c>
      <c r="G77" s="47">
        <f t="shared" si="79"/>
        <v>17.747803709291</v>
      </c>
      <c r="H77" s="50">
        <v>20</v>
      </c>
      <c r="I77" s="47" t="str">
        <f t="shared" si="86"/>
        <v>/</v>
      </c>
      <c r="J77" s="50" t="s">
        <v>33</v>
      </c>
      <c r="K77" s="47" t="str">
        <f t="shared" si="68"/>
        <v>/</v>
      </c>
      <c r="L77" s="59" t="s">
        <v>33</v>
      </c>
      <c r="M77" s="47" t="str">
        <f t="shared" si="69"/>
        <v>/</v>
      </c>
      <c r="N77" s="50" t="s">
        <v>33</v>
      </c>
      <c r="O77" s="47">
        <f t="shared" si="81"/>
        <v>17.747803709291</v>
      </c>
      <c r="P77" s="50">
        <v>20</v>
      </c>
      <c r="Q77" s="47" t="str">
        <f t="shared" si="82"/>
        <v>/</v>
      </c>
      <c r="R77" s="50" t="s">
        <v>33</v>
      </c>
      <c r="S77" s="47">
        <f t="shared" si="83"/>
        <v>26.6217055639365</v>
      </c>
      <c r="T77" s="50">
        <v>30</v>
      </c>
      <c r="U77" s="47">
        <f t="shared" si="84"/>
        <v>24.8469251930074</v>
      </c>
      <c r="V77" s="73">
        <v>28</v>
      </c>
      <c r="W77" s="47">
        <f t="shared" si="85"/>
        <v>29.2838761203301</v>
      </c>
      <c r="X77" s="72">
        <v>33</v>
      </c>
      <c r="Y77" s="47" t="str">
        <f t="shared" si="72"/>
        <v>/</v>
      </c>
      <c r="Z77" s="50" t="s">
        <v>33</v>
      </c>
      <c r="AA77" s="47">
        <f t="shared" si="80"/>
        <v>20.4099742656846</v>
      </c>
      <c r="AB77" s="50">
        <v>23</v>
      </c>
      <c r="AC77" s="28">
        <v>12.69</v>
      </c>
      <c r="AD77" s="79"/>
    </row>
    <row r="78" customHeight="true" spans="1:30">
      <c r="A78" s="25">
        <f>SUBTOTAL(103,$B$6:B78)</f>
        <v>69</v>
      </c>
      <c r="B78" s="28" t="s">
        <v>118</v>
      </c>
      <c r="C78" s="31" t="s">
        <v>120</v>
      </c>
      <c r="D78" s="35" t="s">
        <v>51</v>
      </c>
      <c r="E78" s="47" t="str">
        <f t="shared" si="65"/>
        <v>/</v>
      </c>
      <c r="F78" s="48" t="s">
        <v>33</v>
      </c>
      <c r="G78" s="47">
        <f t="shared" si="79"/>
        <v>22.1847546366137</v>
      </c>
      <c r="H78" s="50">
        <v>25</v>
      </c>
      <c r="I78" s="47" t="str">
        <f t="shared" si="86"/>
        <v>/</v>
      </c>
      <c r="J78" s="50" t="s">
        <v>33</v>
      </c>
      <c r="K78" s="47" t="str">
        <f t="shared" si="68"/>
        <v>/</v>
      </c>
      <c r="L78" s="59" t="s">
        <v>33</v>
      </c>
      <c r="M78" s="47" t="str">
        <f t="shared" si="69"/>
        <v>/</v>
      </c>
      <c r="N78" s="50" t="s">
        <v>33</v>
      </c>
      <c r="O78" s="47" t="str">
        <f t="shared" si="81"/>
        <v>/</v>
      </c>
      <c r="P78" s="50" t="s">
        <v>33</v>
      </c>
      <c r="Q78" s="47" t="str">
        <f t="shared" si="82"/>
        <v>/</v>
      </c>
      <c r="R78" s="50" t="s">
        <v>33</v>
      </c>
      <c r="S78" s="47" t="str">
        <f t="shared" si="83"/>
        <v>/</v>
      </c>
      <c r="T78" s="50" t="s">
        <v>33</v>
      </c>
      <c r="U78" s="47">
        <f t="shared" si="84"/>
        <v>31.0586564912592</v>
      </c>
      <c r="V78" s="73">
        <v>35</v>
      </c>
      <c r="W78" s="47" t="str">
        <f t="shared" si="85"/>
        <v>/</v>
      </c>
      <c r="X78" s="60" t="s">
        <v>33</v>
      </c>
      <c r="Y78" s="47" t="str">
        <f t="shared" si="72"/>
        <v>/</v>
      </c>
      <c r="Z78" s="50" t="s">
        <v>33</v>
      </c>
      <c r="AA78" s="47">
        <f t="shared" si="80"/>
        <v>23.0721448220783</v>
      </c>
      <c r="AB78" s="50">
        <v>26</v>
      </c>
      <c r="AC78" s="28">
        <v>12.69</v>
      </c>
      <c r="AD78" s="79"/>
    </row>
    <row r="79" customHeight="true" spans="1:30">
      <c r="A79" s="25">
        <f>SUBTOTAL(103,$B$6:B79)</f>
        <v>70</v>
      </c>
      <c r="B79" s="28" t="s">
        <v>118</v>
      </c>
      <c r="C79" s="31" t="s">
        <v>121</v>
      </c>
      <c r="D79" s="35" t="s">
        <v>51</v>
      </c>
      <c r="E79" s="47">
        <f t="shared" si="65"/>
        <v>31.0586564912592</v>
      </c>
      <c r="F79" s="48">
        <v>35</v>
      </c>
      <c r="G79" s="47">
        <f t="shared" si="79"/>
        <v>31.0586564912592</v>
      </c>
      <c r="H79" s="50">
        <v>35</v>
      </c>
      <c r="I79" s="47">
        <f t="shared" si="86"/>
        <v>57.6803620551957</v>
      </c>
      <c r="J79" s="50">
        <v>65</v>
      </c>
      <c r="K79" s="47" t="str">
        <f t="shared" si="68"/>
        <v>/</v>
      </c>
      <c r="L79" s="59" t="s">
        <v>33</v>
      </c>
      <c r="M79" s="47">
        <f t="shared" si="69"/>
        <v>57.6803620551957</v>
      </c>
      <c r="N79" s="66">
        <v>65</v>
      </c>
      <c r="O79" s="47" t="str">
        <f t="shared" si="81"/>
        <v>/</v>
      </c>
      <c r="P79" s="50" t="s">
        <v>33</v>
      </c>
      <c r="Q79" s="47" t="str">
        <f t="shared" si="82"/>
        <v>/</v>
      </c>
      <c r="R79" s="50" t="s">
        <v>33</v>
      </c>
      <c r="S79" s="47">
        <f t="shared" si="83"/>
        <v>33.7208270476529</v>
      </c>
      <c r="T79" s="50">
        <v>38</v>
      </c>
      <c r="U79" s="47">
        <f t="shared" si="84"/>
        <v>34.2976306682048</v>
      </c>
      <c r="V79" s="73">
        <v>38.65</v>
      </c>
      <c r="W79" s="47">
        <f t="shared" si="85"/>
        <v>31.0586564912592</v>
      </c>
      <c r="X79" s="72">
        <v>35</v>
      </c>
      <c r="Y79" s="47" t="str">
        <f t="shared" si="72"/>
        <v>/</v>
      </c>
      <c r="Z79" s="50" t="s">
        <v>33</v>
      </c>
      <c r="AA79" s="47">
        <f t="shared" si="80"/>
        <v>31.0586564912592</v>
      </c>
      <c r="AB79" s="50">
        <v>35</v>
      </c>
      <c r="AC79" s="28">
        <v>12.69</v>
      </c>
      <c r="AD79" s="79"/>
    </row>
    <row r="80" customHeight="true" spans="1:30">
      <c r="A80" s="25">
        <f>SUBTOTAL(103,$B$6:B80)</f>
        <v>71</v>
      </c>
      <c r="B80" s="40" t="s">
        <v>122</v>
      </c>
      <c r="C80" s="27" t="s">
        <v>123</v>
      </c>
      <c r="D80" s="35" t="s">
        <v>51</v>
      </c>
      <c r="E80" s="47" t="str">
        <f t="shared" si="65"/>
        <v>/</v>
      </c>
      <c r="F80" s="48" t="s">
        <v>33</v>
      </c>
      <c r="G80" s="47">
        <f t="shared" si="79"/>
        <v>22.1847546366137</v>
      </c>
      <c r="H80" s="50">
        <v>25</v>
      </c>
      <c r="I80" s="47" t="str">
        <f t="shared" ref="I80:I82" si="87">IF(J80="/","/",J80/(1+$AC80/100))</f>
        <v>/</v>
      </c>
      <c r="J80" s="50" t="s">
        <v>33</v>
      </c>
      <c r="K80" s="47" t="str">
        <f t="shared" si="68"/>
        <v>/</v>
      </c>
      <c r="L80" s="59" t="s">
        <v>33</v>
      </c>
      <c r="M80" s="47" t="str">
        <f t="shared" si="69"/>
        <v>/</v>
      </c>
      <c r="N80" s="50" t="s">
        <v>33</v>
      </c>
      <c r="O80" s="47">
        <f t="shared" si="81"/>
        <v>24.8469251930074</v>
      </c>
      <c r="P80" s="50">
        <v>28</v>
      </c>
      <c r="Q80" s="47" t="str">
        <f t="shared" si="82"/>
        <v>/</v>
      </c>
      <c r="R80" s="50" t="s">
        <v>33</v>
      </c>
      <c r="S80" s="47" t="str">
        <f t="shared" si="83"/>
        <v>/</v>
      </c>
      <c r="T80" s="50" t="s">
        <v>33</v>
      </c>
      <c r="U80" s="47" t="str">
        <f t="shared" si="84"/>
        <v>/</v>
      </c>
      <c r="V80" s="48" t="s">
        <v>33</v>
      </c>
      <c r="W80" s="47" t="str">
        <f t="shared" si="85"/>
        <v>/</v>
      </c>
      <c r="X80" s="60" t="s">
        <v>33</v>
      </c>
      <c r="Y80" s="47" t="str">
        <f t="shared" si="72"/>
        <v>/</v>
      </c>
      <c r="Z80" s="50" t="s">
        <v>33</v>
      </c>
      <c r="AA80" s="47">
        <f t="shared" si="80"/>
        <v>23.9595350075428</v>
      </c>
      <c r="AB80" s="50">
        <v>27</v>
      </c>
      <c r="AC80" s="28">
        <v>12.69</v>
      </c>
      <c r="AD80" s="79"/>
    </row>
    <row r="81" customHeight="true" spans="1:30">
      <c r="A81" s="25">
        <f>SUBTOTAL(103,$B$6:B81)</f>
        <v>72</v>
      </c>
      <c r="B81" s="40" t="s">
        <v>122</v>
      </c>
      <c r="C81" s="27" t="s">
        <v>124</v>
      </c>
      <c r="D81" s="35" t="s">
        <v>51</v>
      </c>
      <c r="E81" s="47" t="str">
        <f t="shared" si="65"/>
        <v>/</v>
      </c>
      <c r="F81" s="48" t="s">
        <v>33</v>
      </c>
      <c r="G81" s="47">
        <f t="shared" si="79"/>
        <v>26.6217055639365</v>
      </c>
      <c r="H81" s="50">
        <v>30</v>
      </c>
      <c r="I81" s="47" t="str">
        <f t="shared" si="87"/>
        <v>/</v>
      </c>
      <c r="J81" s="50" t="s">
        <v>33</v>
      </c>
      <c r="K81" s="47" t="str">
        <f t="shared" si="68"/>
        <v>/</v>
      </c>
      <c r="L81" s="59" t="s">
        <v>33</v>
      </c>
      <c r="M81" s="47" t="str">
        <f t="shared" si="69"/>
        <v>/</v>
      </c>
      <c r="N81" s="50" t="s">
        <v>33</v>
      </c>
      <c r="O81" s="47" t="str">
        <f t="shared" si="81"/>
        <v>/</v>
      </c>
      <c r="P81" s="50" t="s">
        <v>33</v>
      </c>
      <c r="Q81" s="47" t="str">
        <f t="shared" si="82"/>
        <v>/</v>
      </c>
      <c r="R81" s="50" t="s">
        <v>33</v>
      </c>
      <c r="S81" s="47" t="str">
        <f t="shared" si="83"/>
        <v>/</v>
      </c>
      <c r="T81" s="50" t="s">
        <v>33</v>
      </c>
      <c r="U81" s="47" t="str">
        <f t="shared" si="84"/>
        <v>/</v>
      </c>
      <c r="V81" s="48" t="s">
        <v>33</v>
      </c>
      <c r="W81" s="47" t="str">
        <f t="shared" si="85"/>
        <v>/</v>
      </c>
      <c r="X81" s="60" t="s">
        <v>33</v>
      </c>
      <c r="Y81" s="47" t="str">
        <f t="shared" si="72"/>
        <v>/</v>
      </c>
      <c r="Z81" s="50" t="s">
        <v>33</v>
      </c>
      <c r="AA81" s="47">
        <f t="shared" si="80"/>
        <v>28.3964859348656</v>
      </c>
      <c r="AB81" s="50">
        <v>32</v>
      </c>
      <c r="AC81" s="28">
        <v>12.69</v>
      </c>
      <c r="AD81" s="79"/>
    </row>
    <row r="82" customHeight="true" spans="1:30">
      <c r="A82" s="25">
        <f>SUBTOTAL(103,$B$6:B82)</f>
        <v>73</v>
      </c>
      <c r="B82" s="30" t="s">
        <v>125</v>
      </c>
      <c r="C82" s="27" t="s">
        <v>124</v>
      </c>
      <c r="D82" s="35" t="s">
        <v>51</v>
      </c>
      <c r="E82" s="47" t="str">
        <f t="shared" si="65"/>
        <v>/</v>
      </c>
      <c r="F82" s="48" t="s">
        <v>33</v>
      </c>
      <c r="G82" s="47">
        <f t="shared" si="79"/>
        <v>26.6217055639365</v>
      </c>
      <c r="H82" s="50">
        <v>30</v>
      </c>
      <c r="I82" s="47" t="str">
        <f t="shared" si="87"/>
        <v>/</v>
      </c>
      <c r="J82" s="50" t="s">
        <v>33</v>
      </c>
      <c r="K82" s="47" t="str">
        <f t="shared" si="68"/>
        <v>/</v>
      </c>
      <c r="L82" s="59" t="s">
        <v>33</v>
      </c>
      <c r="M82" s="47" t="str">
        <f t="shared" si="69"/>
        <v>/</v>
      </c>
      <c r="N82" s="50" t="s">
        <v>33</v>
      </c>
      <c r="O82" s="47" t="str">
        <f t="shared" si="81"/>
        <v>/</v>
      </c>
      <c r="P82" s="50" t="s">
        <v>33</v>
      </c>
      <c r="Q82" s="47" t="str">
        <f t="shared" si="82"/>
        <v>/</v>
      </c>
      <c r="R82" s="50" t="s">
        <v>33</v>
      </c>
      <c r="S82" s="47" t="str">
        <f t="shared" si="83"/>
        <v>/</v>
      </c>
      <c r="T82" s="50" t="s">
        <v>33</v>
      </c>
      <c r="U82" s="47" t="str">
        <f t="shared" si="84"/>
        <v>/</v>
      </c>
      <c r="V82" s="48" t="s">
        <v>33</v>
      </c>
      <c r="W82" s="47" t="str">
        <f t="shared" si="85"/>
        <v>/</v>
      </c>
      <c r="X82" s="60" t="s">
        <v>33</v>
      </c>
      <c r="Y82" s="47" t="str">
        <f t="shared" si="72"/>
        <v>/</v>
      </c>
      <c r="Z82" s="50" t="s">
        <v>33</v>
      </c>
      <c r="AA82" s="47">
        <f t="shared" si="80"/>
        <v>30.1712663057947</v>
      </c>
      <c r="AB82" s="50">
        <v>34</v>
      </c>
      <c r="AC82" s="28">
        <v>12.69</v>
      </c>
      <c r="AD82" s="79"/>
    </row>
    <row r="83" customHeight="true" spans="1:30">
      <c r="A83" s="92" t="s">
        <v>126</v>
      </c>
      <c r="B83" s="93"/>
      <c r="C83" s="93"/>
      <c r="D83" s="93"/>
      <c r="E83" s="93"/>
      <c r="F83" s="93"/>
      <c r="G83" s="93"/>
      <c r="H83" s="93"/>
      <c r="I83" s="93"/>
      <c r="J83" s="93"/>
      <c r="K83" s="93"/>
      <c r="L83" s="118"/>
      <c r="M83" s="93"/>
      <c r="N83" s="93"/>
      <c r="O83" s="93"/>
      <c r="P83" s="93"/>
      <c r="Q83" s="93"/>
      <c r="R83" s="93"/>
      <c r="S83" s="93"/>
      <c r="T83" s="93"/>
      <c r="U83" s="93"/>
      <c r="V83" s="93"/>
      <c r="W83" s="93"/>
      <c r="X83" s="93"/>
      <c r="Y83" s="93"/>
      <c r="Z83" s="93"/>
      <c r="AA83" s="93"/>
      <c r="AB83" s="93"/>
      <c r="AC83" s="93"/>
      <c r="AD83" s="79"/>
    </row>
    <row r="84" s="1" customFormat="true" customHeight="true" spans="1:271">
      <c r="A84" s="25">
        <f>SUBTOTAL(103,$B$6:B84)</f>
        <v>74</v>
      </c>
      <c r="B84" s="94" t="s">
        <v>127</v>
      </c>
      <c r="C84" s="95" t="s">
        <v>128</v>
      </c>
      <c r="D84" s="96" t="s">
        <v>23</v>
      </c>
      <c r="E84" s="47" t="str">
        <f t="shared" ref="E84:E92" si="88">IF(F84="/","/",F84/(1+$AC84/100))</f>
        <v>/</v>
      </c>
      <c r="F84" s="48" t="s">
        <v>33</v>
      </c>
      <c r="G84" s="47" t="str">
        <f t="shared" ref="G84:G92" si="89">IF(H84="/","/",H84/(1+$AC84/100))</f>
        <v>/</v>
      </c>
      <c r="H84" s="108" t="s">
        <v>33</v>
      </c>
      <c r="I84" s="47" t="str">
        <f t="shared" ref="I84:I92" si="90">IF(J84="/","/",J84/(1+$AC84/100))</f>
        <v>/</v>
      </c>
      <c r="J84" s="108" t="s">
        <v>33</v>
      </c>
      <c r="K84" s="47">
        <f t="shared" ref="K84:K92" si="91">IF(L84="/","/",L84/(1+$AC84/100))</f>
        <v>339.805825242718</v>
      </c>
      <c r="L84" s="119">
        <v>350</v>
      </c>
      <c r="M84" s="47" t="str">
        <f t="shared" ref="M84:M92" si="92">IF(N84="/","/",N84/(1+$AC84/100))</f>
        <v>/</v>
      </c>
      <c r="N84" s="128" t="s">
        <v>33</v>
      </c>
      <c r="O84" s="47">
        <f t="shared" ref="M84:Q84" si="93">IF(P84="/","/",P84/(1+$AC84/100))</f>
        <v>407.766990291262</v>
      </c>
      <c r="P84" s="108">
        <v>420</v>
      </c>
      <c r="Q84" s="47">
        <f t="shared" si="93"/>
        <v>349.514563106796</v>
      </c>
      <c r="R84" s="128">
        <v>360</v>
      </c>
      <c r="S84" s="47" t="str">
        <f t="shared" ref="S84:W84" si="94">IF(T84="/","/",T84/(1+$AC84/100))</f>
        <v>/</v>
      </c>
      <c r="T84" s="108" t="s">
        <v>33</v>
      </c>
      <c r="U84" s="47">
        <f t="shared" si="94"/>
        <v>339.805825242718</v>
      </c>
      <c r="V84" s="48">
        <v>350</v>
      </c>
      <c r="W84" s="47" t="str">
        <f t="shared" si="94"/>
        <v>/</v>
      </c>
      <c r="X84" s="135" t="s">
        <v>33</v>
      </c>
      <c r="Y84" s="47" t="str">
        <f t="shared" ref="Y84:Y92" si="95">IF(Z84="/","/",Z84/(1+$AC84/100))</f>
        <v>/</v>
      </c>
      <c r="Z84" s="108" t="s">
        <v>33</v>
      </c>
      <c r="AA84" s="47">
        <f t="shared" ref="AA84:AA92" si="96">IF(AB84="/","/",AB84/(1+$AC84/100))</f>
        <v>339.805825242718</v>
      </c>
      <c r="AB84" s="108">
        <v>350</v>
      </c>
      <c r="AC84" s="140">
        <v>3</v>
      </c>
      <c r="AD84" s="79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  <c r="AT84" s="5"/>
      <c r="AU84" s="5"/>
      <c r="AV84" s="5"/>
      <c r="AW84" s="5"/>
      <c r="AX84" s="5"/>
      <c r="AY84" s="5"/>
      <c r="AZ84" s="5"/>
      <c r="BA84" s="5"/>
      <c r="BB84" s="5"/>
      <c r="BC84" s="5"/>
      <c r="BD84" s="5"/>
      <c r="BE84" s="5"/>
      <c r="BF84" s="5"/>
      <c r="BG84" s="5"/>
      <c r="BH84" s="5"/>
      <c r="BI84" s="5"/>
      <c r="BJ84" s="5"/>
      <c r="BK84" s="5"/>
      <c r="BL84" s="5"/>
      <c r="BM84" s="5"/>
      <c r="BN84" s="5"/>
      <c r="BO84" s="5"/>
      <c r="BP84" s="5"/>
      <c r="BQ84" s="5"/>
      <c r="BR84" s="5"/>
      <c r="BS84" s="5"/>
      <c r="BT84" s="5"/>
      <c r="BU84" s="5"/>
      <c r="BV84" s="5"/>
      <c r="BW84" s="5"/>
      <c r="BX84" s="5"/>
      <c r="BY84" s="5"/>
      <c r="BZ84" s="5"/>
      <c r="CA84" s="5"/>
      <c r="CB84" s="5"/>
      <c r="CC84" s="5"/>
      <c r="CD84" s="5"/>
      <c r="CE84" s="5"/>
      <c r="CF84" s="5"/>
      <c r="CG84" s="5"/>
      <c r="CH84" s="5"/>
      <c r="CI84" s="5"/>
      <c r="CJ84" s="5"/>
      <c r="CK84" s="5"/>
      <c r="CL84" s="5"/>
      <c r="CM84" s="5"/>
      <c r="CN84" s="5"/>
      <c r="CO84" s="5"/>
      <c r="CP84" s="5"/>
      <c r="CQ84" s="5"/>
      <c r="CR84" s="5"/>
      <c r="CS84" s="5"/>
      <c r="CT84" s="5"/>
      <c r="CU84" s="5"/>
      <c r="CV84" s="5"/>
      <c r="CW84" s="5"/>
      <c r="CX84" s="5"/>
      <c r="CY84" s="5"/>
      <c r="CZ84" s="5"/>
      <c r="DA84" s="5"/>
      <c r="DB84" s="5"/>
      <c r="DC84" s="5"/>
      <c r="DD84" s="5"/>
      <c r="DE84" s="5"/>
      <c r="DF84" s="5"/>
      <c r="DG84" s="5"/>
      <c r="DH84" s="5"/>
      <c r="DI84" s="5"/>
      <c r="DJ84" s="5"/>
      <c r="DK84" s="5"/>
      <c r="DL84" s="5"/>
      <c r="DM84" s="5"/>
      <c r="DN84" s="5"/>
      <c r="DO84" s="5"/>
      <c r="DP84" s="5"/>
      <c r="DQ84" s="5"/>
      <c r="DR84" s="5"/>
      <c r="DS84" s="5"/>
      <c r="DT84" s="5"/>
      <c r="DU84" s="5"/>
      <c r="DV84" s="5"/>
      <c r="DW84" s="5"/>
      <c r="DX84" s="5"/>
      <c r="DY84" s="5"/>
      <c r="DZ84" s="5"/>
      <c r="EA84" s="5"/>
      <c r="EB84" s="5"/>
      <c r="EC84" s="5"/>
      <c r="ED84" s="5"/>
      <c r="EE84" s="5"/>
      <c r="EF84" s="5"/>
      <c r="EG84" s="5"/>
      <c r="EH84" s="5"/>
      <c r="EI84" s="5"/>
      <c r="EJ84" s="5"/>
      <c r="EK84" s="5"/>
      <c r="EL84" s="5"/>
      <c r="EM84" s="5"/>
      <c r="EN84" s="5"/>
      <c r="EO84" s="5"/>
      <c r="EP84" s="5"/>
      <c r="EQ84" s="5"/>
      <c r="ER84" s="5"/>
      <c r="ES84" s="5"/>
      <c r="ET84" s="5"/>
      <c r="EU84" s="5"/>
      <c r="EV84" s="5"/>
      <c r="EW84" s="5"/>
      <c r="EX84" s="5"/>
      <c r="EY84" s="5"/>
      <c r="EZ84" s="5"/>
      <c r="FA84" s="5"/>
      <c r="FB84" s="5"/>
      <c r="FC84" s="5"/>
      <c r="FD84" s="5"/>
      <c r="FE84" s="5"/>
      <c r="FF84" s="5"/>
      <c r="FG84" s="5"/>
      <c r="FH84" s="5"/>
      <c r="FI84" s="5"/>
      <c r="FJ84" s="5"/>
      <c r="FK84" s="5"/>
      <c r="FL84" s="5"/>
      <c r="FM84" s="5"/>
      <c r="FN84" s="5"/>
      <c r="FO84" s="5"/>
      <c r="FP84" s="5"/>
      <c r="FQ84" s="5"/>
      <c r="FR84" s="5"/>
      <c r="FS84" s="5"/>
      <c r="FT84" s="5"/>
      <c r="FU84" s="5"/>
      <c r="FV84" s="5"/>
      <c r="FW84" s="5"/>
      <c r="FX84" s="5"/>
      <c r="FY84" s="5"/>
      <c r="FZ84" s="5"/>
      <c r="GA84" s="5"/>
      <c r="GB84" s="5"/>
      <c r="GC84" s="5"/>
      <c r="GD84" s="5"/>
      <c r="GE84" s="5"/>
      <c r="GF84" s="5"/>
      <c r="GG84" s="5"/>
      <c r="GH84" s="5"/>
      <c r="GI84" s="5"/>
      <c r="GJ84" s="5"/>
      <c r="GK84" s="5"/>
      <c r="GL84" s="5"/>
      <c r="GM84" s="5"/>
      <c r="GN84" s="5"/>
      <c r="GO84" s="5"/>
      <c r="GP84" s="5"/>
      <c r="GQ84" s="5"/>
      <c r="GR84" s="5"/>
      <c r="GS84" s="5"/>
      <c r="GT84" s="5"/>
      <c r="GU84" s="5"/>
      <c r="GV84" s="5"/>
      <c r="GW84" s="5"/>
      <c r="GX84" s="5"/>
      <c r="GY84" s="5"/>
      <c r="GZ84" s="5"/>
      <c r="HA84" s="5"/>
      <c r="HB84" s="5"/>
      <c r="HC84" s="5"/>
      <c r="HD84" s="5"/>
      <c r="HE84" s="5"/>
      <c r="HF84" s="5"/>
      <c r="HG84" s="5"/>
      <c r="HH84" s="5"/>
      <c r="HI84" s="5"/>
      <c r="HJ84" s="5"/>
      <c r="HK84" s="5"/>
      <c r="HL84" s="5"/>
      <c r="HM84" s="5"/>
      <c r="HN84" s="5"/>
      <c r="HO84" s="5"/>
      <c r="HP84" s="5"/>
      <c r="HQ84" s="5"/>
      <c r="HR84" s="5"/>
      <c r="HS84" s="5"/>
      <c r="HT84" s="5"/>
      <c r="HU84" s="5"/>
      <c r="HV84" s="5"/>
      <c r="HW84" s="5"/>
      <c r="HX84" s="5"/>
      <c r="HY84" s="5"/>
      <c r="HZ84" s="5"/>
      <c r="IA84" s="5"/>
      <c r="IB84" s="5"/>
      <c r="IC84" s="5"/>
      <c r="ID84" s="5"/>
      <c r="IE84" s="5"/>
      <c r="IF84" s="5"/>
      <c r="IG84" s="5"/>
      <c r="IH84" s="5"/>
      <c r="II84" s="5"/>
      <c r="IJ84" s="5"/>
      <c r="IK84" s="5"/>
      <c r="IL84" s="5"/>
      <c r="IM84" s="5"/>
      <c r="IN84" s="5"/>
      <c r="IO84" s="5"/>
      <c r="IP84" s="5"/>
      <c r="IQ84" s="5"/>
      <c r="IR84" s="5"/>
      <c r="IS84" s="5"/>
      <c r="IT84" s="5"/>
      <c r="IU84" s="5"/>
      <c r="IV84" s="5"/>
      <c r="IW84" s="5"/>
      <c r="IX84" s="5"/>
      <c r="IY84" s="5"/>
      <c r="IZ84" s="5"/>
      <c r="JA84" s="5"/>
      <c r="JB84" s="5"/>
      <c r="JC84" s="5"/>
      <c r="JD84" s="5"/>
      <c r="JE84" s="5"/>
      <c r="JF84" s="5"/>
      <c r="JG84" s="5"/>
      <c r="JH84" s="5"/>
      <c r="JI84" s="5"/>
      <c r="JJ84" s="5"/>
      <c r="JK84" s="5"/>
    </row>
    <row r="85" s="1" customFormat="true" customHeight="true" spans="1:271">
      <c r="A85" s="25">
        <f>SUBTOTAL(103,$B$6:B85)</f>
        <v>75</v>
      </c>
      <c r="B85" s="26" t="s">
        <v>127</v>
      </c>
      <c r="C85" s="27" t="s">
        <v>129</v>
      </c>
      <c r="D85" s="28" t="s">
        <v>23</v>
      </c>
      <c r="E85" s="47">
        <f t="shared" si="88"/>
        <v>388.349514563107</v>
      </c>
      <c r="F85" s="48">
        <v>400</v>
      </c>
      <c r="G85" s="47">
        <f t="shared" si="89"/>
        <v>339.805825242718</v>
      </c>
      <c r="H85" s="109">
        <v>350</v>
      </c>
      <c r="I85" s="47">
        <f t="shared" si="90"/>
        <v>427.184466019417</v>
      </c>
      <c r="J85" s="109">
        <v>440</v>
      </c>
      <c r="K85" s="47">
        <f t="shared" si="91"/>
        <v>368.932038834951</v>
      </c>
      <c r="L85" s="119">
        <v>380</v>
      </c>
      <c r="M85" s="47">
        <f t="shared" si="92"/>
        <v>427.184466019417</v>
      </c>
      <c r="N85" s="129">
        <v>440</v>
      </c>
      <c r="O85" s="47">
        <f t="shared" ref="O85:O92" si="97">IF(P85="/","/",P85/(1+$AC85/100))</f>
        <v>417.47572815534</v>
      </c>
      <c r="P85" s="109">
        <v>430</v>
      </c>
      <c r="Q85" s="47">
        <f t="shared" ref="Q85:Q92" si="98">IF(R85="/","/",R85/(1+$AC85/100))</f>
        <v>359.223300970874</v>
      </c>
      <c r="R85" s="129">
        <v>370</v>
      </c>
      <c r="S85" s="47">
        <f t="shared" ref="S85:S92" si="99">IF(T85="/","/",T85/(1+$AC85/100))</f>
        <v>427.184466019417</v>
      </c>
      <c r="T85" s="109">
        <v>440</v>
      </c>
      <c r="U85" s="47">
        <f t="shared" ref="U85:U92" si="100">IF(V85="/","/",V85/(1+$AC85/100))</f>
        <v>404.854368932039</v>
      </c>
      <c r="V85" s="48">
        <v>417</v>
      </c>
      <c r="W85" s="47">
        <f t="shared" ref="W85:W92" si="101">IF(X85="/","/",X85/(1+$AC85/100))</f>
        <v>330.097087378641</v>
      </c>
      <c r="X85" s="136">
        <v>340</v>
      </c>
      <c r="Y85" s="47">
        <f t="shared" si="95"/>
        <v>427.184466019417</v>
      </c>
      <c r="Z85" s="109">
        <v>440</v>
      </c>
      <c r="AA85" s="47">
        <f t="shared" si="96"/>
        <v>349.514563106796</v>
      </c>
      <c r="AB85" s="109">
        <v>360</v>
      </c>
      <c r="AC85" s="82">
        <v>3</v>
      </c>
      <c r="AD85" s="79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/>
      <c r="AT85" s="5"/>
      <c r="AU85" s="5"/>
      <c r="AV85" s="5"/>
      <c r="AW85" s="5"/>
      <c r="AX85" s="5"/>
      <c r="AY85" s="5"/>
      <c r="AZ85" s="5"/>
      <c r="BA85" s="5"/>
      <c r="BB85" s="5"/>
      <c r="BC85" s="5"/>
      <c r="BD85" s="5"/>
      <c r="BE85" s="5"/>
      <c r="BF85" s="5"/>
      <c r="BG85" s="5"/>
      <c r="BH85" s="5"/>
      <c r="BI85" s="5"/>
      <c r="BJ85" s="5"/>
      <c r="BK85" s="5"/>
      <c r="BL85" s="5"/>
      <c r="BM85" s="5"/>
      <c r="BN85" s="5"/>
      <c r="BO85" s="5"/>
      <c r="BP85" s="5"/>
      <c r="BQ85" s="5"/>
      <c r="BR85" s="5"/>
      <c r="BS85" s="5"/>
      <c r="BT85" s="5"/>
      <c r="BU85" s="5"/>
      <c r="BV85" s="5"/>
      <c r="BW85" s="5"/>
      <c r="BX85" s="5"/>
      <c r="BY85" s="5"/>
      <c r="BZ85" s="5"/>
      <c r="CA85" s="5"/>
      <c r="CB85" s="5"/>
      <c r="CC85" s="5"/>
      <c r="CD85" s="5"/>
      <c r="CE85" s="5"/>
      <c r="CF85" s="5"/>
      <c r="CG85" s="5"/>
      <c r="CH85" s="5"/>
      <c r="CI85" s="5"/>
      <c r="CJ85" s="5"/>
      <c r="CK85" s="5"/>
      <c r="CL85" s="5"/>
      <c r="CM85" s="5"/>
      <c r="CN85" s="5"/>
      <c r="CO85" s="5"/>
      <c r="CP85" s="5"/>
      <c r="CQ85" s="5"/>
      <c r="CR85" s="5"/>
      <c r="CS85" s="5"/>
      <c r="CT85" s="5"/>
      <c r="CU85" s="5"/>
      <c r="CV85" s="5"/>
      <c r="CW85" s="5"/>
      <c r="CX85" s="5"/>
      <c r="CY85" s="5"/>
      <c r="CZ85" s="5"/>
      <c r="DA85" s="5"/>
      <c r="DB85" s="5"/>
      <c r="DC85" s="5"/>
      <c r="DD85" s="5"/>
      <c r="DE85" s="5"/>
      <c r="DF85" s="5"/>
      <c r="DG85" s="5"/>
      <c r="DH85" s="5"/>
      <c r="DI85" s="5"/>
      <c r="DJ85" s="5"/>
      <c r="DK85" s="5"/>
      <c r="DL85" s="5"/>
      <c r="DM85" s="5"/>
      <c r="DN85" s="5"/>
      <c r="DO85" s="5"/>
      <c r="DP85" s="5"/>
      <c r="DQ85" s="5"/>
      <c r="DR85" s="5"/>
      <c r="DS85" s="5"/>
      <c r="DT85" s="5"/>
      <c r="DU85" s="5"/>
      <c r="DV85" s="5"/>
      <c r="DW85" s="5"/>
      <c r="DX85" s="5"/>
      <c r="DY85" s="5"/>
      <c r="DZ85" s="5"/>
      <c r="EA85" s="5"/>
      <c r="EB85" s="5"/>
      <c r="EC85" s="5"/>
      <c r="ED85" s="5"/>
      <c r="EE85" s="5"/>
      <c r="EF85" s="5"/>
      <c r="EG85" s="5"/>
      <c r="EH85" s="5"/>
      <c r="EI85" s="5"/>
      <c r="EJ85" s="5"/>
      <c r="EK85" s="5"/>
      <c r="EL85" s="5"/>
      <c r="EM85" s="5"/>
      <c r="EN85" s="5"/>
      <c r="EO85" s="5"/>
      <c r="EP85" s="5"/>
      <c r="EQ85" s="5"/>
      <c r="ER85" s="5"/>
      <c r="ES85" s="5"/>
      <c r="ET85" s="5"/>
      <c r="EU85" s="5"/>
      <c r="EV85" s="5"/>
      <c r="EW85" s="5"/>
      <c r="EX85" s="5"/>
      <c r="EY85" s="5"/>
      <c r="EZ85" s="5"/>
      <c r="FA85" s="5"/>
      <c r="FB85" s="5"/>
      <c r="FC85" s="5"/>
      <c r="FD85" s="5"/>
      <c r="FE85" s="5"/>
      <c r="FF85" s="5"/>
      <c r="FG85" s="5"/>
      <c r="FH85" s="5"/>
      <c r="FI85" s="5"/>
      <c r="FJ85" s="5"/>
      <c r="FK85" s="5"/>
      <c r="FL85" s="5"/>
      <c r="FM85" s="5"/>
      <c r="FN85" s="5"/>
      <c r="FO85" s="5"/>
      <c r="FP85" s="5"/>
      <c r="FQ85" s="5"/>
      <c r="FR85" s="5"/>
      <c r="FS85" s="5"/>
      <c r="FT85" s="5"/>
      <c r="FU85" s="5"/>
      <c r="FV85" s="5"/>
      <c r="FW85" s="5"/>
      <c r="FX85" s="5"/>
      <c r="FY85" s="5"/>
      <c r="FZ85" s="5"/>
      <c r="GA85" s="5"/>
      <c r="GB85" s="5"/>
      <c r="GC85" s="5"/>
      <c r="GD85" s="5"/>
      <c r="GE85" s="5"/>
      <c r="GF85" s="5"/>
      <c r="GG85" s="5"/>
      <c r="GH85" s="5"/>
      <c r="GI85" s="5"/>
      <c r="GJ85" s="5"/>
      <c r="GK85" s="5"/>
      <c r="GL85" s="5"/>
      <c r="GM85" s="5"/>
      <c r="GN85" s="5"/>
      <c r="GO85" s="5"/>
      <c r="GP85" s="5"/>
      <c r="GQ85" s="5"/>
      <c r="GR85" s="5"/>
      <c r="GS85" s="5"/>
      <c r="GT85" s="5"/>
      <c r="GU85" s="5"/>
      <c r="GV85" s="5"/>
      <c r="GW85" s="5"/>
      <c r="GX85" s="5"/>
      <c r="GY85" s="5"/>
      <c r="GZ85" s="5"/>
      <c r="HA85" s="5"/>
      <c r="HB85" s="5"/>
      <c r="HC85" s="5"/>
      <c r="HD85" s="5"/>
      <c r="HE85" s="5"/>
      <c r="HF85" s="5"/>
      <c r="HG85" s="5"/>
      <c r="HH85" s="5"/>
      <c r="HI85" s="5"/>
      <c r="HJ85" s="5"/>
      <c r="HK85" s="5"/>
      <c r="HL85" s="5"/>
      <c r="HM85" s="5"/>
      <c r="HN85" s="5"/>
      <c r="HO85" s="5"/>
      <c r="HP85" s="5"/>
      <c r="HQ85" s="5"/>
      <c r="HR85" s="5"/>
      <c r="HS85" s="5"/>
      <c r="HT85" s="5"/>
      <c r="HU85" s="5"/>
      <c r="HV85" s="5"/>
      <c r="HW85" s="5"/>
      <c r="HX85" s="5"/>
      <c r="HY85" s="5"/>
      <c r="HZ85" s="5"/>
      <c r="IA85" s="5"/>
      <c r="IB85" s="5"/>
      <c r="IC85" s="5"/>
      <c r="ID85" s="5"/>
      <c r="IE85" s="5"/>
      <c r="IF85" s="5"/>
      <c r="IG85" s="5"/>
      <c r="IH85" s="5"/>
      <c r="II85" s="5"/>
      <c r="IJ85" s="5"/>
      <c r="IK85" s="5"/>
      <c r="IL85" s="5"/>
      <c r="IM85" s="5"/>
      <c r="IN85" s="5"/>
      <c r="IO85" s="5"/>
      <c r="IP85" s="5"/>
      <c r="IQ85" s="5"/>
      <c r="IR85" s="5"/>
      <c r="IS85" s="5"/>
      <c r="IT85" s="5"/>
      <c r="IU85" s="5"/>
      <c r="IV85" s="5"/>
      <c r="IW85" s="5"/>
      <c r="IX85" s="5"/>
      <c r="IY85" s="5"/>
      <c r="IZ85" s="5"/>
      <c r="JA85" s="5"/>
      <c r="JB85" s="5"/>
      <c r="JC85" s="5"/>
      <c r="JD85" s="5"/>
      <c r="JE85" s="5"/>
      <c r="JF85" s="5"/>
      <c r="JG85" s="5"/>
      <c r="JH85" s="5"/>
      <c r="JI85" s="5"/>
      <c r="JJ85" s="5"/>
      <c r="JK85" s="5"/>
    </row>
    <row r="86" s="1" customFormat="true" customHeight="true" spans="1:271">
      <c r="A86" s="25">
        <f>SUBTOTAL(103,$B$6:B86)</f>
        <v>76</v>
      </c>
      <c r="B86" s="26" t="s">
        <v>127</v>
      </c>
      <c r="C86" s="27" t="s">
        <v>130</v>
      </c>
      <c r="D86" s="28" t="s">
        <v>23</v>
      </c>
      <c r="E86" s="47">
        <f t="shared" si="88"/>
        <v>398.058252427184</v>
      </c>
      <c r="F86" s="48">
        <v>410</v>
      </c>
      <c r="G86" s="47">
        <f t="shared" si="89"/>
        <v>368.932038834951</v>
      </c>
      <c r="H86" s="109">
        <v>380</v>
      </c>
      <c r="I86" s="47">
        <f t="shared" si="90"/>
        <v>436.893203883495</v>
      </c>
      <c r="J86" s="109">
        <v>450</v>
      </c>
      <c r="K86" s="47">
        <f t="shared" si="91"/>
        <v>378.640776699029</v>
      </c>
      <c r="L86" s="119">
        <v>390</v>
      </c>
      <c r="M86" s="47">
        <f t="shared" si="92"/>
        <v>436.893203883495</v>
      </c>
      <c r="N86" s="129">
        <v>450</v>
      </c>
      <c r="O86" s="47">
        <f t="shared" si="97"/>
        <v>427.184466019417</v>
      </c>
      <c r="P86" s="109">
        <v>440</v>
      </c>
      <c r="Q86" s="47">
        <f t="shared" si="98"/>
        <v>368.932038834951</v>
      </c>
      <c r="R86" s="129">
        <v>380</v>
      </c>
      <c r="S86" s="47">
        <f t="shared" si="99"/>
        <v>436.893203883495</v>
      </c>
      <c r="T86" s="109">
        <v>450</v>
      </c>
      <c r="U86" s="47">
        <f t="shared" si="100"/>
        <v>414.563106796116</v>
      </c>
      <c r="V86" s="48">
        <v>427</v>
      </c>
      <c r="W86" s="47">
        <f t="shared" si="101"/>
        <v>349.514563106796</v>
      </c>
      <c r="X86" s="136">
        <v>360</v>
      </c>
      <c r="Y86" s="47">
        <f t="shared" si="95"/>
        <v>436.893203883495</v>
      </c>
      <c r="Z86" s="109">
        <v>450</v>
      </c>
      <c r="AA86" s="47">
        <f t="shared" si="96"/>
        <v>359.223300970874</v>
      </c>
      <c r="AB86" s="109">
        <v>370</v>
      </c>
      <c r="AC86" s="82">
        <v>3</v>
      </c>
      <c r="AD86" s="79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/>
      <c r="AT86" s="5"/>
      <c r="AU86" s="5"/>
      <c r="AV86" s="5"/>
      <c r="AW86" s="5"/>
      <c r="AX86" s="5"/>
      <c r="AY86" s="5"/>
      <c r="AZ86" s="5"/>
      <c r="BA86" s="5"/>
      <c r="BB86" s="5"/>
      <c r="BC86" s="5"/>
      <c r="BD86" s="5"/>
      <c r="BE86" s="5"/>
      <c r="BF86" s="5"/>
      <c r="BG86" s="5"/>
      <c r="BH86" s="5"/>
      <c r="BI86" s="5"/>
      <c r="BJ86" s="5"/>
      <c r="BK86" s="5"/>
      <c r="BL86" s="5"/>
      <c r="BM86" s="5"/>
      <c r="BN86" s="5"/>
      <c r="BO86" s="5"/>
      <c r="BP86" s="5"/>
      <c r="BQ86" s="5"/>
      <c r="BR86" s="5"/>
      <c r="BS86" s="5"/>
      <c r="BT86" s="5"/>
      <c r="BU86" s="5"/>
      <c r="BV86" s="5"/>
      <c r="BW86" s="5"/>
      <c r="BX86" s="5"/>
      <c r="BY86" s="5"/>
      <c r="BZ86" s="5"/>
      <c r="CA86" s="5"/>
      <c r="CB86" s="5"/>
      <c r="CC86" s="5"/>
      <c r="CD86" s="5"/>
      <c r="CE86" s="5"/>
      <c r="CF86" s="5"/>
      <c r="CG86" s="5"/>
      <c r="CH86" s="5"/>
      <c r="CI86" s="5"/>
      <c r="CJ86" s="5"/>
      <c r="CK86" s="5"/>
      <c r="CL86" s="5"/>
      <c r="CM86" s="5"/>
      <c r="CN86" s="5"/>
      <c r="CO86" s="5"/>
      <c r="CP86" s="5"/>
      <c r="CQ86" s="5"/>
      <c r="CR86" s="5"/>
      <c r="CS86" s="5"/>
      <c r="CT86" s="5"/>
      <c r="CU86" s="5"/>
      <c r="CV86" s="5"/>
      <c r="CW86" s="5"/>
      <c r="CX86" s="5"/>
      <c r="CY86" s="5"/>
      <c r="CZ86" s="5"/>
      <c r="DA86" s="5"/>
      <c r="DB86" s="5"/>
      <c r="DC86" s="5"/>
      <c r="DD86" s="5"/>
      <c r="DE86" s="5"/>
      <c r="DF86" s="5"/>
      <c r="DG86" s="5"/>
      <c r="DH86" s="5"/>
      <c r="DI86" s="5"/>
      <c r="DJ86" s="5"/>
      <c r="DK86" s="5"/>
      <c r="DL86" s="5"/>
      <c r="DM86" s="5"/>
      <c r="DN86" s="5"/>
      <c r="DO86" s="5"/>
      <c r="DP86" s="5"/>
      <c r="DQ86" s="5"/>
      <c r="DR86" s="5"/>
      <c r="DS86" s="5"/>
      <c r="DT86" s="5"/>
      <c r="DU86" s="5"/>
      <c r="DV86" s="5"/>
      <c r="DW86" s="5"/>
      <c r="DX86" s="5"/>
      <c r="DY86" s="5"/>
      <c r="DZ86" s="5"/>
      <c r="EA86" s="5"/>
      <c r="EB86" s="5"/>
      <c r="EC86" s="5"/>
      <c r="ED86" s="5"/>
      <c r="EE86" s="5"/>
      <c r="EF86" s="5"/>
      <c r="EG86" s="5"/>
      <c r="EH86" s="5"/>
      <c r="EI86" s="5"/>
      <c r="EJ86" s="5"/>
      <c r="EK86" s="5"/>
      <c r="EL86" s="5"/>
      <c r="EM86" s="5"/>
      <c r="EN86" s="5"/>
      <c r="EO86" s="5"/>
      <c r="EP86" s="5"/>
      <c r="EQ86" s="5"/>
      <c r="ER86" s="5"/>
      <c r="ES86" s="5"/>
      <c r="ET86" s="5"/>
      <c r="EU86" s="5"/>
      <c r="EV86" s="5"/>
      <c r="EW86" s="5"/>
      <c r="EX86" s="5"/>
      <c r="EY86" s="5"/>
      <c r="EZ86" s="5"/>
      <c r="FA86" s="5"/>
      <c r="FB86" s="5"/>
      <c r="FC86" s="5"/>
      <c r="FD86" s="5"/>
      <c r="FE86" s="5"/>
      <c r="FF86" s="5"/>
      <c r="FG86" s="5"/>
      <c r="FH86" s="5"/>
      <c r="FI86" s="5"/>
      <c r="FJ86" s="5"/>
      <c r="FK86" s="5"/>
      <c r="FL86" s="5"/>
      <c r="FM86" s="5"/>
      <c r="FN86" s="5"/>
      <c r="FO86" s="5"/>
      <c r="FP86" s="5"/>
      <c r="FQ86" s="5"/>
      <c r="FR86" s="5"/>
      <c r="FS86" s="5"/>
      <c r="FT86" s="5"/>
      <c r="FU86" s="5"/>
      <c r="FV86" s="5"/>
      <c r="FW86" s="5"/>
      <c r="FX86" s="5"/>
      <c r="FY86" s="5"/>
      <c r="FZ86" s="5"/>
      <c r="GA86" s="5"/>
      <c r="GB86" s="5"/>
      <c r="GC86" s="5"/>
      <c r="GD86" s="5"/>
      <c r="GE86" s="5"/>
      <c r="GF86" s="5"/>
      <c r="GG86" s="5"/>
      <c r="GH86" s="5"/>
      <c r="GI86" s="5"/>
      <c r="GJ86" s="5"/>
      <c r="GK86" s="5"/>
      <c r="GL86" s="5"/>
      <c r="GM86" s="5"/>
      <c r="GN86" s="5"/>
      <c r="GO86" s="5"/>
      <c r="GP86" s="5"/>
      <c r="GQ86" s="5"/>
      <c r="GR86" s="5"/>
      <c r="GS86" s="5"/>
      <c r="GT86" s="5"/>
      <c r="GU86" s="5"/>
      <c r="GV86" s="5"/>
      <c r="GW86" s="5"/>
      <c r="GX86" s="5"/>
      <c r="GY86" s="5"/>
      <c r="GZ86" s="5"/>
      <c r="HA86" s="5"/>
      <c r="HB86" s="5"/>
      <c r="HC86" s="5"/>
      <c r="HD86" s="5"/>
      <c r="HE86" s="5"/>
      <c r="HF86" s="5"/>
      <c r="HG86" s="5"/>
      <c r="HH86" s="5"/>
      <c r="HI86" s="5"/>
      <c r="HJ86" s="5"/>
      <c r="HK86" s="5"/>
      <c r="HL86" s="5"/>
      <c r="HM86" s="5"/>
      <c r="HN86" s="5"/>
      <c r="HO86" s="5"/>
      <c r="HP86" s="5"/>
      <c r="HQ86" s="5"/>
      <c r="HR86" s="5"/>
      <c r="HS86" s="5"/>
      <c r="HT86" s="5"/>
      <c r="HU86" s="5"/>
      <c r="HV86" s="5"/>
      <c r="HW86" s="5"/>
      <c r="HX86" s="5"/>
      <c r="HY86" s="5"/>
      <c r="HZ86" s="5"/>
      <c r="IA86" s="5"/>
      <c r="IB86" s="5"/>
      <c r="IC86" s="5"/>
      <c r="ID86" s="5"/>
      <c r="IE86" s="5"/>
      <c r="IF86" s="5"/>
      <c r="IG86" s="5"/>
      <c r="IH86" s="5"/>
      <c r="II86" s="5"/>
      <c r="IJ86" s="5"/>
      <c r="IK86" s="5"/>
      <c r="IL86" s="5"/>
      <c r="IM86" s="5"/>
      <c r="IN86" s="5"/>
      <c r="IO86" s="5"/>
      <c r="IP86" s="5"/>
      <c r="IQ86" s="5"/>
      <c r="IR86" s="5"/>
      <c r="IS86" s="5"/>
      <c r="IT86" s="5"/>
      <c r="IU86" s="5"/>
      <c r="IV86" s="5"/>
      <c r="IW86" s="5"/>
      <c r="IX86" s="5"/>
      <c r="IY86" s="5"/>
      <c r="IZ86" s="5"/>
      <c r="JA86" s="5"/>
      <c r="JB86" s="5"/>
      <c r="JC86" s="5"/>
      <c r="JD86" s="5"/>
      <c r="JE86" s="5"/>
      <c r="JF86" s="5"/>
      <c r="JG86" s="5"/>
      <c r="JH86" s="5"/>
      <c r="JI86" s="5"/>
      <c r="JJ86" s="5"/>
      <c r="JK86" s="5"/>
    </row>
    <row r="87" s="1" customFormat="true" customHeight="true" spans="1:271">
      <c r="A87" s="25">
        <f>SUBTOTAL(103,$B$6:B87)</f>
        <v>77</v>
      </c>
      <c r="B87" s="26" t="s">
        <v>127</v>
      </c>
      <c r="C87" s="27" t="s">
        <v>131</v>
      </c>
      <c r="D87" s="28" t="s">
        <v>23</v>
      </c>
      <c r="E87" s="47">
        <f t="shared" si="88"/>
        <v>407.766990291262</v>
      </c>
      <c r="F87" s="48">
        <v>420</v>
      </c>
      <c r="G87" s="47">
        <f t="shared" si="89"/>
        <v>388.349514563107</v>
      </c>
      <c r="H87" s="110">
        <v>400</v>
      </c>
      <c r="I87" s="47">
        <f t="shared" si="90"/>
        <v>446.601941747573</v>
      </c>
      <c r="J87" s="110">
        <v>460</v>
      </c>
      <c r="K87" s="47">
        <f t="shared" si="91"/>
        <v>388.349514563107</v>
      </c>
      <c r="L87" s="119">
        <v>400</v>
      </c>
      <c r="M87" s="47">
        <f t="shared" si="92"/>
        <v>446.601941747573</v>
      </c>
      <c r="N87" s="130">
        <v>460</v>
      </c>
      <c r="O87" s="47">
        <f t="shared" si="97"/>
        <v>436.893203883495</v>
      </c>
      <c r="P87" s="110">
        <v>450</v>
      </c>
      <c r="Q87" s="47">
        <f t="shared" si="98"/>
        <v>378.640776699029</v>
      </c>
      <c r="R87" s="130">
        <v>390</v>
      </c>
      <c r="S87" s="47">
        <f t="shared" si="99"/>
        <v>446.601941747573</v>
      </c>
      <c r="T87" s="110">
        <v>460</v>
      </c>
      <c r="U87" s="47">
        <f t="shared" si="100"/>
        <v>425.242718446602</v>
      </c>
      <c r="V87" s="48">
        <v>438</v>
      </c>
      <c r="W87" s="47">
        <f t="shared" si="101"/>
        <v>368.932038834951</v>
      </c>
      <c r="X87" s="137">
        <v>380</v>
      </c>
      <c r="Y87" s="47">
        <f t="shared" si="95"/>
        <v>446.601941747573</v>
      </c>
      <c r="Z87" s="110">
        <v>460</v>
      </c>
      <c r="AA87" s="47">
        <f t="shared" si="96"/>
        <v>368.932038834951</v>
      </c>
      <c r="AB87" s="110">
        <v>380</v>
      </c>
      <c r="AC87" s="82">
        <v>3</v>
      </c>
      <c r="AD87" s="79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/>
      <c r="AT87" s="5"/>
      <c r="AU87" s="5"/>
      <c r="AV87" s="5"/>
      <c r="AW87" s="5"/>
      <c r="AX87" s="5"/>
      <c r="AY87" s="5"/>
      <c r="AZ87" s="5"/>
      <c r="BA87" s="5"/>
      <c r="BB87" s="5"/>
      <c r="BC87" s="5"/>
      <c r="BD87" s="5"/>
      <c r="BE87" s="5"/>
      <c r="BF87" s="5"/>
      <c r="BG87" s="5"/>
      <c r="BH87" s="5"/>
      <c r="BI87" s="5"/>
      <c r="BJ87" s="5"/>
      <c r="BK87" s="5"/>
      <c r="BL87" s="5"/>
      <c r="BM87" s="5"/>
      <c r="BN87" s="5"/>
      <c r="BO87" s="5"/>
      <c r="BP87" s="5"/>
      <c r="BQ87" s="5"/>
      <c r="BR87" s="5"/>
      <c r="BS87" s="5"/>
      <c r="BT87" s="5"/>
      <c r="BU87" s="5"/>
      <c r="BV87" s="5"/>
      <c r="BW87" s="5"/>
      <c r="BX87" s="5"/>
      <c r="BY87" s="5"/>
      <c r="BZ87" s="5"/>
      <c r="CA87" s="5"/>
      <c r="CB87" s="5"/>
      <c r="CC87" s="5"/>
      <c r="CD87" s="5"/>
      <c r="CE87" s="5"/>
      <c r="CF87" s="5"/>
      <c r="CG87" s="5"/>
      <c r="CH87" s="5"/>
      <c r="CI87" s="5"/>
      <c r="CJ87" s="5"/>
      <c r="CK87" s="5"/>
      <c r="CL87" s="5"/>
      <c r="CM87" s="5"/>
      <c r="CN87" s="5"/>
      <c r="CO87" s="5"/>
      <c r="CP87" s="5"/>
      <c r="CQ87" s="5"/>
      <c r="CR87" s="5"/>
      <c r="CS87" s="5"/>
      <c r="CT87" s="5"/>
      <c r="CU87" s="5"/>
      <c r="CV87" s="5"/>
      <c r="CW87" s="5"/>
      <c r="CX87" s="5"/>
      <c r="CY87" s="5"/>
      <c r="CZ87" s="5"/>
      <c r="DA87" s="5"/>
      <c r="DB87" s="5"/>
      <c r="DC87" s="5"/>
      <c r="DD87" s="5"/>
      <c r="DE87" s="5"/>
      <c r="DF87" s="5"/>
      <c r="DG87" s="5"/>
      <c r="DH87" s="5"/>
      <c r="DI87" s="5"/>
      <c r="DJ87" s="5"/>
      <c r="DK87" s="5"/>
      <c r="DL87" s="5"/>
      <c r="DM87" s="5"/>
      <c r="DN87" s="5"/>
      <c r="DO87" s="5"/>
      <c r="DP87" s="5"/>
      <c r="DQ87" s="5"/>
      <c r="DR87" s="5"/>
      <c r="DS87" s="5"/>
      <c r="DT87" s="5"/>
      <c r="DU87" s="5"/>
      <c r="DV87" s="5"/>
      <c r="DW87" s="5"/>
      <c r="DX87" s="5"/>
      <c r="DY87" s="5"/>
      <c r="DZ87" s="5"/>
      <c r="EA87" s="5"/>
      <c r="EB87" s="5"/>
      <c r="EC87" s="5"/>
      <c r="ED87" s="5"/>
      <c r="EE87" s="5"/>
      <c r="EF87" s="5"/>
      <c r="EG87" s="5"/>
      <c r="EH87" s="5"/>
      <c r="EI87" s="5"/>
      <c r="EJ87" s="5"/>
      <c r="EK87" s="5"/>
      <c r="EL87" s="5"/>
      <c r="EM87" s="5"/>
      <c r="EN87" s="5"/>
      <c r="EO87" s="5"/>
      <c r="EP87" s="5"/>
      <c r="EQ87" s="5"/>
      <c r="ER87" s="5"/>
      <c r="ES87" s="5"/>
      <c r="ET87" s="5"/>
      <c r="EU87" s="5"/>
      <c r="EV87" s="5"/>
      <c r="EW87" s="5"/>
      <c r="EX87" s="5"/>
      <c r="EY87" s="5"/>
      <c r="EZ87" s="5"/>
      <c r="FA87" s="5"/>
      <c r="FB87" s="5"/>
      <c r="FC87" s="5"/>
      <c r="FD87" s="5"/>
      <c r="FE87" s="5"/>
      <c r="FF87" s="5"/>
      <c r="FG87" s="5"/>
      <c r="FH87" s="5"/>
      <c r="FI87" s="5"/>
      <c r="FJ87" s="5"/>
      <c r="FK87" s="5"/>
      <c r="FL87" s="5"/>
      <c r="FM87" s="5"/>
      <c r="FN87" s="5"/>
      <c r="FO87" s="5"/>
      <c r="FP87" s="5"/>
      <c r="FQ87" s="5"/>
      <c r="FR87" s="5"/>
      <c r="FS87" s="5"/>
      <c r="FT87" s="5"/>
      <c r="FU87" s="5"/>
      <c r="FV87" s="5"/>
      <c r="FW87" s="5"/>
      <c r="FX87" s="5"/>
      <c r="FY87" s="5"/>
      <c r="FZ87" s="5"/>
      <c r="GA87" s="5"/>
      <c r="GB87" s="5"/>
      <c r="GC87" s="5"/>
      <c r="GD87" s="5"/>
      <c r="GE87" s="5"/>
      <c r="GF87" s="5"/>
      <c r="GG87" s="5"/>
      <c r="GH87" s="5"/>
      <c r="GI87" s="5"/>
      <c r="GJ87" s="5"/>
      <c r="GK87" s="5"/>
      <c r="GL87" s="5"/>
      <c r="GM87" s="5"/>
      <c r="GN87" s="5"/>
      <c r="GO87" s="5"/>
      <c r="GP87" s="5"/>
      <c r="GQ87" s="5"/>
      <c r="GR87" s="5"/>
      <c r="GS87" s="5"/>
      <c r="GT87" s="5"/>
      <c r="GU87" s="5"/>
      <c r="GV87" s="5"/>
      <c r="GW87" s="5"/>
      <c r="GX87" s="5"/>
      <c r="GY87" s="5"/>
      <c r="GZ87" s="5"/>
      <c r="HA87" s="5"/>
      <c r="HB87" s="5"/>
      <c r="HC87" s="5"/>
      <c r="HD87" s="5"/>
      <c r="HE87" s="5"/>
      <c r="HF87" s="5"/>
      <c r="HG87" s="5"/>
      <c r="HH87" s="5"/>
      <c r="HI87" s="5"/>
      <c r="HJ87" s="5"/>
      <c r="HK87" s="5"/>
      <c r="HL87" s="5"/>
      <c r="HM87" s="5"/>
      <c r="HN87" s="5"/>
      <c r="HO87" s="5"/>
      <c r="HP87" s="5"/>
      <c r="HQ87" s="5"/>
      <c r="HR87" s="5"/>
      <c r="HS87" s="5"/>
      <c r="HT87" s="5"/>
      <c r="HU87" s="5"/>
      <c r="HV87" s="5"/>
      <c r="HW87" s="5"/>
      <c r="HX87" s="5"/>
      <c r="HY87" s="5"/>
      <c r="HZ87" s="5"/>
      <c r="IA87" s="5"/>
      <c r="IB87" s="5"/>
      <c r="IC87" s="5"/>
      <c r="ID87" s="5"/>
      <c r="IE87" s="5"/>
      <c r="IF87" s="5"/>
      <c r="IG87" s="5"/>
      <c r="IH87" s="5"/>
      <c r="II87" s="5"/>
      <c r="IJ87" s="5"/>
      <c r="IK87" s="5"/>
      <c r="IL87" s="5"/>
      <c r="IM87" s="5"/>
      <c r="IN87" s="5"/>
      <c r="IO87" s="5"/>
      <c r="IP87" s="5"/>
      <c r="IQ87" s="5"/>
      <c r="IR87" s="5"/>
      <c r="IS87" s="5"/>
      <c r="IT87" s="5"/>
      <c r="IU87" s="5"/>
      <c r="IV87" s="5"/>
      <c r="IW87" s="5"/>
      <c r="IX87" s="5"/>
      <c r="IY87" s="5"/>
      <c r="IZ87" s="5"/>
      <c r="JA87" s="5"/>
      <c r="JB87" s="5"/>
      <c r="JC87" s="5"/>
      <c r="JD87" s="5"/>
      <c r="JE87" s="5"/>
      <c r="JF87" s="5"/>
      <c r="JG87" s="5"/>
      <c r="JH87" s="5"/>
      <c r="JI87" s="5"/>
      <c r="JJ87" s="5"/>
      <c r="JK87" s="5"/>
    </row>
    <row r="88" s="1" customFormat="true" customHeight="true" spans="1:271">
      <c r="A88" s="25">
        <f>SUBTOTAL(103,$B$6:B88)</f>
        <v>78</v>
      </c>
      <c r="B88" s="26" t="s">
        <v>127</v>
      </c>
      <c r="C88" s="27" t="s">
        <v>132</v>
      </c>
      <c r="D88" s="28" t="s">
        <v>23</v>
      </c>
      <c r="E88" s="47">
        <f t="shared" si="88"/>
        <v>417.47572815534</v>
      </c>
      <c r="F88" s="48">
        <v>430</v>
      </c>
      <c r="G88" s="47">
        <f t="shared" si="89"/>
        <v>398.058252427184</v>
      </c>
      <c r="H88" s="109">
        <v>410</v>
      </c>
      <c r="I88" s="47">
        <f t="shared" si="90"/>
        <v>456.31067961165</v>
      </c>
      <c r="J88" s="109">
        <v>470</v>
      </c>
      <c r="K88" s="47">
        <f t="shared" si="91"/>
        <v>398.058252427184</v>
      </c>
      <c r="L88" s="119">
        <v>410</v>
      </c>
      <c r="M88" s="47">
        <f t="shared" si="92"/>
        <v>456.31067961165</v>
      </c>
      <c r="N88" s="109">
        <v>470</v>
      </c>
      <c r="O88" s="47">
        <f t="shared" si="97"/>
        <v>446.601941747573</v>
      </c>
      <c r="P88" s="109">
        <v>460</v>
      </c>
      <c r="Q88" s="47">
        <f t="shared" si="98"/>
        <v>388.349514563107</v>
      </c>
      <c r="R88" s="129">
        <v>400</v>
      </c>
      <c r="S88" s="47">
        <f t="shared" si="99"/>
        <v>456.31067961165</v>
      </c>
      <c r="T88" s="109">
        <v>470</v>
      </c>
      <c r="U88" s="47">
        <f t="shared" si="100"/>
        <v>434.95145631068</v>
      </c>
      <c r="V88" s="48">
        <v>448</v>
      </c>
      <c r="W88" s="47">
        <f t="shared" si="101"/>
        <v>388.349514563107</v>
      </c>
      <c r="X88" s="136">
        <v>400</v>
      </c>
      <c r="Y88" s="47">
        <f t="shared" si="95"/>
        <v>456.31067961165</v>
      </c>
      <c r="Z88" s="109">
        <v>470</v>
      </c>
      <c r="AA88" s="47">
        <f t="shared" si="96"/>
        <v>378.640776699029</v>
      </c>
      <c r="AB88" s="109">
        <v>390</v>
      </c>
      <c r="AC88" s="82">
        <v>3</v>
      </c>
      <c r="AD88" s="79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/>
      <c r="AT88" s="5"/>
      <c r="AU88" s="5"/>
      <c r="AV88" s="5"/>
      <c r="AW88" s="5"/>
      <c r="AX88" s="5"/>
      <c r="AY88" s="5"/>
      <c r="AZ88" s="5"/>
      <c r="BA88" s="5"/>
      <c r="BB88" s="5"/>
      <c r="BC88" s="5"/>
      <c r="BD88" s="5"/>
      <c r="BE88" s="5"/>
      <c r="BF88" s="5"/>
      <c r="BG88" s="5"/>
      <c r="BH88" s="5"/>
      <c r="BI88" s="5"/>
      <c r="BJ88" s="5"/>
      <c r="BK88" s="5"/>
      <c r="BL88" s="5"/>
      <c r="BM88" s="5"/>
      <c r="BN88" s="5"/>
      <c r="BO88" s="5"/>
      <c r="BP88" s="5"/>
      <c r="BQ88" s="5"/>
      <c r="BR88" s="5"/>
      <c r="BS88" s="5"/>
      <c r="BT88" s="5"/>
      <c r="BU88" s="5"/>
      <c r="BV88" s="5"/>
      <c r="BW88" s="5"/>
      <c r="BX88" s="5"/>
      <c r="BY88" s="5"/>
      <c r="BZ88" s="5"/>
      <c r="CA88" s="5"/>
      <c r="CB88" s="5"/>
      <c r="CC88" s="5"/>
      <c r="CD88" s="5"/>
      <c r="CE88" s="5"/>
      <c r="CF88" s="5"/>
      <c r="CG88" s="5"/>
      <c r="CH88" s="5"/>
      <c r="CI88" s="5"/>
      <c r="CJ88" s="5"/>
      <c r="CK88" s="5"/>
      <c r="CL88" s="5"/>
      <c r="CM88" s="5"/>
      <c r="CN88" s="5"/>
      <c r="CO88" s="5"/>
      <c r="CP88" s="5"/>
      <c r="CQ88" s="5"/>
      <c r="CR88" s="5"/>
      <c r="CS88" s="5"/>
      <c r="CT88" s="5"/>
      <c r="CU88" s="5"/>
      <c r="CV88" s="5"/>
      <c r="CW88" s="5"/>
      <c r="CX88" s="5"/>
      <c r="CY88" s="5"/>
      <c r="CZ88" s="5"/>
      <c r="DA88" s="5"/>
      <c r="DB88" s="5"/>
      <c r="DC88" s="5"/>
      <c r="DD88" s="5"/>
      <c r="DE88" s="5"/>
      <c r="DF88" s="5"/>
      <c r="DG88" s="5"/>
      <c r="DH88" s="5"/>
      <c r="DI88" s="5"/>
      <c r="DJ88" s="5"/>
      <c r="DK88" s="5"/>
      <c r="DL88" s="5"/>
      <c r="DM88" s="5"/>
      <c r="DN88" s="5"/>
      <c r="DO88" s="5"/>
      <c r="DP88" s="5"/>
      <c r="DQ88" s="5"/>
      <c r="DR88" s="5"/>
      <c r="DS88" s="5"/>
      <c r="DT88" s="5"/>
      <c r="DU88" s="5"/>
      <c r="DV88" s="5"/>
      <c r="DW88" s="5"/>
      <c r="DX88" s="5"/>
      <c r="DY88" s="5"/>
      <c r="DZ88" s="5"/>
      <c r="EA88" s="5"/>
      <c r="EB88" s="5"/>
      <c r="EC88" s="5"/>
      <c r="ED88" s="5"/>
      <c r="EE88" s="5"/>
      <c r="EF88" s="5"/>
      <c r="EG88" s="5"/>
      <c r="EH88" s="5"/>
      <c r="EI88" s="5"/>
      <c r="EJ88" s="5"/>
      <c r="EK88" s="5"/>
      <c r="EL88" s="5"/>
      <c r="EM88" s="5"/>
      <c r="EN88" s="5"/>
      <c r="EO88" s="5"/>
      <c r="EP88" s="5"/>
      <c r="EQ88" s="5"/>
      <c r="ER88" s="5"/>
      <c r="ES88" s="5"/>
      <c r="ET88" s="5"/>
      <c r="EU88" s="5"/>
      <c r="EV88" s="5"/>
      <c r="EW88" s="5"/>
      <c r="EX88" s="5"/>
      <c r="EY88" s="5"/>
      <c r="EZ88" s="5"/>
      <c r="FA88" s="5"/>
      <c r="FB88" s="5"/>
      <c r="FC88" s="5"/>
      <c r="FD88" s="5"/>
      <c r="FE88" s="5"/>
      <c r="FF88" s="5"/>
      <c r="FG88" s="5"/>
      <c r="FH88" s="5"/>
      <c r="FI88" s="5"/>
      <c r="FJ88" s="5"/>
      <c r="FK88" s="5"/>
      <c r="FL88" s="5"/>
      <c r="FM88" s="5"/>
      <c r="FN88" s="5"/>
      <c r="FO88" s="5"/>
      <c r="FP88" s="5"/>
      <c r="FQ88" s="5"/>
      <c r="FR88" s="5"/>
      <c r="FS88" s="5"/>
      <c r="FT88" s="5"/>
      <c r="FU88" s="5"/>
      <c r="FV88" s="5"/>
      <c r="FW88" s="5"/>
      <c r="FX88" s="5"/>
      <c r="FY88" s="5"/>
      <c r="FZ88" s="5"/>
      <c r="GA88" s="5"/>
      <c r="GB88" s="5"/>
      <c r="GC88" s="5"/>
      <c r="GD88" s="5"/>
      <c r="GE88" s="5"/>
      <c r="GF88" s="5"/>
      <c r="GG88" s="5"/>
      <c r="GH88" s="5"/>
      <c r="GI88" s="5"/>
      <c r="GJ88" s="5"/>
      <c r="GK88" s="5"/>
      <c r="GL88" s="5"/>
      <c r="GM88" s="5"/>
      <c r="GN88" s="5"/>
      <c r="GO88" s="5"/>
      <c r="GP88" s="5"/>
      <c r="GQ88" s="5"/>
      <c r="GR88" s="5"/>
      <c r="GS88" s="5"/>
      <c r="GT88" s="5"/>
      <c r="GU88" s="5"/>
      <c r="GV88" s="5"/>
      <c r="GW88" s="5"/>
      <c r="GX88" s="5"/>
      <c r="GY88" s="5"/>
      <c r="GZ88" s="5"/>
      <c r="HA88" s="5"/>
      <c r="HB88" s="5"/>
      <c r="HC88" s="5"/>
      <c r="HD88" s="5"/>
      <c r="HE88" s="5"/>
      <c r="HF88" s="5"/>
      <c r="HG88" s="5"/>
      <c r="HH88" s="5"/>
      <c r="HI88" s="5"/>
      <c r="HJ88" s="5"/>
      <c r="HK88" s="5"/>
      <c r="HL88" s="5"/>
      <c r="HM88" s="5"/>
      <c r="HN88" s="5"/>
      <c r="HO88" s="5"/>
      <c r="HP88" s="5"/>
      <c r="HQ88" s="5"/>
      <c r="HR88" s="5"/>
      <c r="HS88" s="5"/>
      <c r="HT88" s="5"/>
      <c r="HU88" s="5"/>
      <c r="HV88" s="5"/>
      <c r="HW88" s="5"/>
      <c r="HX88" s="5"/>
      <c r="HY88" s="5"/>
      <c r="HZ88" s="5"/>
      <c r="IA88" s="5"/>
      <c r="IB88" s="5"/>
      <c r="IC88" s="5"/>
      <c r="ID88" s="5"/>
      <c r="IE88" s="5"/>
      <c r="IF88" s="5"/>
      <c r="IG88" s="5"/>
      <c r="IH88" s="5"/>
      <c r="II88" s="5"/>
      <c r="IJ88" s="5"/>
      <c r="IK88" s="5"/>
      <c r="IL88" s="5"/>
      <c r="IM88" s="5"/>
      <c r="IN88" s="5"/>
      <c r="IO88" s="5"/>
      <c r="IP88" s="5"/>
      <c r="IQ88" s="5"/>
      <c r="IR88" s="5"/>
      <c r="IS88" s="5"/>
      <c r="IT88" s="5"/>
      <c r="IU88" s="5"/>
      <c r="IV88" s="5"/>
      <c r="IW88" s="5"/>
      <c r="IX88" s="5"/>
      <c r="IY88" s="5"/>
      <c r="IZ88" s="5"/>
      <c r="JA88" s="5"/>
      <c r="JB88" s="5"/>
      <c r="JC88" s="5"/>
      <c r="JD88" s="5"/>
      <c r="JE88" s="5"/>
      <c r="JF88" s="5"/>
      <c r="JG88" s="5"/>
      <c r="JH88" s="5"/>
      <c r="JI88" s="5"/>
      <c r="JJ88" s="5"/>
      <c r="JK88" s="5"/>
    </row>
    <row r="89" s="1" customFormat="true" customHeight="true" spans="1:271">
      <c r="A89" s="25">
        <f>SUBTOTAL(103,$B$6:B89)</f>
        <v>79</v>
      </c>
      <c r="B89" s="26" t="s">
        <v>127</v>
      </c>
      <c r="C89" s="27" t="s">
        <v>133</v>
      </c>
      <c r="D89" s="28" t="s">
        <v>23</v>
      </c>
      <c r="E89" s="47">
        <f t="shared" si="88"/>
        <v>446.601941747573</v>
      </c>
      <c r="F89" s="48">
        <v>460</v>
      </c>
      <c r="G89" s="47">
        <f t="shared" si="89"/>
        <v>407.766990291262</v>
      </c>
      <c r="H89" s="111">
        <v>420</v>
      </c>
      <c r="I89" s="47">
        <f t="shared" si="90"/>
        <v>466.019417475728</v>
      </c>
      <c r="J89" s="111">
        <v>480</v>
      </c>
      <c r="K89" s="47">
        <f t="shared" si="91"/>
        <v>417.47572815534</v>
      </c>
      <c r="L89" s="119">
        <v>430</v>
      </c>
      <c r="M89" s="47">
        <f t="shared" si="92"/>
        <v>466.019417475728</v>
      </c>
      <c r="N89" s="111">
        <v>480</v>
      </c>
      <c r="O89" s="47" t="str">
        <f t="shared" si="97"/>
        <v>/</v>
      </c>
      <c r="P89" s="111" t="s">
        <v>33</v>
      </c>
      <c r="Q89" s="47" t="str">
        <f t="shared" si="98"/>
        <v>/</v>
      </c>
      <c r="R89" s="133" t="s">
        <v>33</v>
      </c>
      <c r="S89" s="47">
        <f t="shared" si="99"/>
        <v>475.728155339806</v>
      </c>
      <c r="T89" s="111">
        <v>490</v>
      </c>
      <c r="U89" s="47">
        <f t="shared" si="100"/>
        <v>454.368932038835</v>
      </c>
      <c r="V89" s="48">
        <v>468</v>
      </c>
      <c r="W89" s="47" t="str">
        <f t="shared" si="101"/>
        <v>/</v>
      </c>
      <c r="X89" s="119" t="s">
        <v>33</v>
      </c>
      <c r="Y89" s="47">
        <f t="shared" si="95"/>
        <v>475.728155339806</v>
      </c>
      <c r="Z89" s="111">
        <v>490</v>
      </c>
      <c r="AA89" s="47">
        <f t="shared" si="96"/>
        <v>388.349514563107</v>
      </c>
      <c r="AB89" s="111">
        <v>400</v>
      </c>
      <c r="AC89" s="82">
        <v>3</v>
      </c>
      <c r="AD89" s="79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/>
      <c r="AT89" s="5"/>
      <c r="AU89" s="5"/>
      <c r="AV89" s="5"/>
      <c r="AW89" s="5"/>
      <c r="AX89" s="5"/>
      <c r="AY89" s="5"/>
      <c r="AZ89" s="5"/>
      <c r="BA89" s="5"/>
      <c r="BB89" s="5"/>
      <c r="BC89" s="5"/>
      <c r="BD89" s="5"/>
      <c r="BE89" s="5"/>
      <c r="BF89" s="5"/>
      <c r="BG89" s="5"/>
      <c r="BH89" s="5"/>
      <c r="BI89" s="5"/>
      <c r="BJ89" s="5"/>
      <c r="BK89" s="5"/>
      <c r="BL89" s="5"/>
      <c r="BM89" s="5"/>
      <c r="BN89" s="5"/>
      <c r="BO89" s="5"/>
      <c r="BP89" s="5"/>
      <c r="BQ89" s="5"/>
      <c r="BR89" s="5"/>
      <c r="BS89" s="5"/>
      <c r="BT89" s="5"/>
      <c r="BU89" s="5"/>
      <c r="BV89" s="5"/>
      <c r="BW89" s="5"/>
      <c r="BX89" s="5"/>
      <c r="BY89" s="5"/>
      <c r="BZ89" s="5"/>
      <c r="CA89" s="5"/>
      <c r="CB89" s="5"/>
      <c r="CC89" s="5"/>
      <c r="CD89" s="5"/>
      <c r="CE89" s="5"/>
      <c r="CF89" s="5"/>
      <c r="CG89" s="5"/>
      <c r="CH89" s="5"/>
      <c r="CI89" s="5"/>
      <c r="CJ89" s="5"/>
      <c r="CK89" s="5"/>
      <c r="CL89" s="5"/>
      <c r="CM89" s="5"/>
      <c r="CN89" s="5"/>
      <c r="CO89" s="5"/>
      <c r="CP89" s="5"/>
      <c r="CQ89" s="5"/>
      <c r="CR89" s="5"/>
      <c r="CS89" s="5"/>
      <c r="CT89" s="5"/>
      <c r="CU89" s="5"/>
      <c r="CV89" s="5"/>
      <c r="CW89" s="5"/>
      <c r="CX89" s="5"/>
      <c r="CY89" s="5"/>
      <c r="CZ89" s="5"/>
      <c r="DA89" s="5"/>
      <c r="DB89" s="5"/>
      <c r="DC89" s="5"/>
      <c r="DD89" s="5"/>
      <c r="DE89" s="5"/>
      <c r="DF89" s="5"/>
      <c r="DG89" s="5"/>
      <c r="DH89" s="5"/>
      <c r="DI89" s="5"/>
      <c r="DJ89" s="5"/>
      <c r="DK89" s="5"/>
      <c r="DL89" s="5"/>
      <c r="DM89" s="5"/>
      <c r="DN89" s="5"/>
      <c r="DO89" s="5"/>
      <c r="DP89" s="5"/>
      <c r="DQ89" s="5"/>
      <c r="DR89" s="5"/>
      <c r="DS89" s="5"/>
      <c r="DT89" s="5"/>
      <c r="DU89" s="5"/>
      <c r="DV89" s="5"/>
      <c r="DW89" s="5"/>
      <c r="DX89" s="5"/>
      <c r="DY89" s="5"/>
      <c r="DZ89" s="5"/>
      <c r="EA89" s="5"/>
      <c r="EB89" s="5"/>
      <c r="EC89" s="5"/>
      <c r="ED89" s="5"/>
      <c r="EE89" s="5"/>
      <c r="EF89" s="5"/>
      <c r="EG89" s="5"/>
      <c r="EH89" s="5"/>
      <c r="EI89" s="5"/>
      <c r="EJ89" s="5"/>
      <c r="EK89" s="5"/>
      <c r="EL89" s="5"/>
      <c r="EM89" s="5"/>
      <c r="EN89" s="5"/>
      <c r="EO89" s="5"/>
      <c r="EP89" s="5"/>
      <c r="EQ89" s="5"/>
      <c r="ER89" s="5"/>
      <c r="ES89" s="5"/>
      <c r="ET89" s="5"/>
      <c r="EU89" s="5"/>
      <c r="EV89" s="5"/>
      <c r="EW89" s="5"/>
      <c r="EX89" s="5"/>
      <c r="EY89" s="5"/>
      <c r="EZ89" s="5"/>
      <c r="FA89" s="5"/>
      <c r="FB89" s="5"/>
      <c r="FC89" s="5"/>
      <c r="FD89" s="5"/>
      <c r="FE89" s="5"/>
      <c r="FF89" s="5"/>
      <c r="FG89" s="5"/>
      <c r="FH89" s="5"/>
      <c r="FI89" s="5"/>
      <c r="FJ89" s="5"/>
      <c r="FK89" s="5"/>
      <c r="FL89" s="5"/>
      <c r="FM89" s="5"/>
      <c r="FN89" s="5"/>
      <c r="FO89" s="5"/>
      <c r="FP89" s="5"/>
      <c r="FQ89" s="5"/>
      <c r="FR89" s="5"/>
      <c r="FS89" s="5"/>
      <c r="FT89" s="5"/>
      <c r="FU89" s="5"/>
      <c r="FV89" s="5"/>
      <c r="FW89" s="5"/>
      <c r="FX89" s="5"/>
      <c r="FY89" s="5"/>
      <c r="FZ89" s="5"/>
      <c r="GA89" s="5"/>
      <c r="GB89" s="5"/>
      <c r="GC89" s="5"/>
      <c r="GD89" s="5"/>
      <c r="GE89" s="5"/>
      <c r="GF89" s="5"/>
      <c r="GG89" s="5"/>
      <c r="GH89" s="5"/>
      <c r="GI89" s="5"/>
      <c r="GJ89" s="5"/>
      <c r="GK89" s="5"/>
      <c r="GL89" s="5"/>
      <c r="GM89" s="5"/>
      <c r="GN89" s="5"/>
      <c r="GO89" s="5"/>
      <c r="GP89" s="5"/>
      <c r="GQ89" s="5"/>
      <c r="GR89" s="5"/>
      <c r="GS89" s="5"/>
      <c r="GT89" s="5"/>
      <c r="GU89" s="5"/>
      <c r="GV89" s="5"/>
      <c r="GW89" s="5"/>
      <c r="GX89" s="5"/>
      <c r="GY89" s="5"/>
      <c r="GZ89" s="5"/>
      <c r="HA89" s="5"/>
      <c r="HB89" s="5"/>
      <c r="HC89" s="5"/>
      <c r="HD89" s="5"/>
      <c r="HE89" s="5"/>
      <c r="HF89" s="5"/>
      <c r="HG89" s="5"/>
      <c r="HH89" s="5"/>
      <c r="HI89" s="5"/>
      <c r="HJ89" s="5"/>
      <c r="HK89" s="5"/>
      <c r="HL89" s="5"/>
      <c r="HM89" s="5"/>
      <c r="HN89" s="5"/>
      <c r="HO89" s="5"/>
      <c r="HP89" s="5"/>
      <c r="HQ89" s="5"/>
      <c r="HR89" s="5"/>
      <c r="HS89" s="5"/>
      <c r="HT89" s="5"/>
      <c r="HU89" s="5"/>
      <c r="HV89" s="5"/>
      <c r="HW89" s="5"/>
      <c r="HX89" s="5"/>
      <c r="HY89" s="5"/>
      <c r="HZ89" s="5"/>
      <c r="IA89" s="5"/>
      <c r="IB89" s="5"/>
      <c r="IC89" s="5"/>
      <c r="ID89" s="5"/>
      <c r="IE89" s="5"/>
      <c r="IF89" s="5"/>
      <c r="IG89" s="5"/>
      <c r="IH89" s="5"/>
      <c r="II89" s="5"/>
      <c r="IJ89" s="5"/>
      <c r="IK89" s="5"/>
      <c r="IL89" s="5"/>
      <c r="IM89" s="5"/>
      <c r="IN89" s="5"/>
      <c r="IO89" s="5"/>
      <c r="IP89" s="5"/>
      <c r="IQ89" s="5"/>
      <c r="IR89" s="5"/>
      <c r="IS89" s="5"/>
      <c r="IT89" s="5"/>
      <c r="IU89" s="5"/>
      <c r="IV89" s="5"/>
      <c r="IW89" s="5"/>
      <c r="IX89" s="5"/>
      <c r="IY89" s="5"/>
      <c r="IZ89" s="5"/>
      <c r="JA89" s="5"/>
      <c r="JB89" s="5"/>
      <c r="JC89" s="5"/>
      <c r="JD89" s="5"/>
      <c r="JE89" s="5"/>
      <c r="JF89" s="5"/>
      <c r="JG89" s="5"/>
      <c r="JH89" s="5"/>
      <c r="JI89" s="5"/>
      <c r="JJ89" s="5"/>
      <c r="JK89" s="5"/>
    </row>
    <row r="90" s="1" customFormat="true" customHeight="true" spans="1:271">
      <c r="A90" s="25">
        <f>SUBTOTAL(103,$B$6:B90)</f>
        <v>80</v>
      </c>
      <c r="B90" s="26" t="s">
        <v>127</v>
      </c>
      <c r="C90" s="27" t="s">
        <v>134</v>
      </c>
      <c r="D90" s="28" t="s">
        <v>23</v>
      </c>
      <c r="E90" s="47" t="str">
        <f t="shared" si="88"/>
        <v>/</v>
      </c>
      <c r="F90" s="48" t="s">
        <v>33</v>
      </c>
      <c r="G90" s="47">
        <f t="shared" si="89"/>
        <v>417.47572815534</v>
      </c>
      <c r="H90" s="112">
        <v>430</v>
      </c>
      <c r="I90" s="47" t="str">
        <f t="shared" si="90"/>
        <v>/</v>
      </c>
      <c r="J90" s="112" t="s">
        <v>33</v>
      </c>
      <c r="K90" s="47" t="str">
        <f t="shared" si="91"/>
        <v>/</v>
      </c>
      <c r="L90" s="120" t="s">
        <v>33</v>
      </c>
      <c r="M90" s="47" t="str">
        <f t="shared" si="92"/>
        <v>/</v>
      </c>
      <c r="N90" s="112" t="s">
        <v>33</v>
      </c>
      <c r="O90" s="47" t="str">
        <f t="shared" si="97"/>
        <v>/</v>
      </c>
      <c r="P90" s="112" t="s">
        <v>33</v>
      </c>
      <c r="Q90" s="47" t="str">
        <f t="shared" si="98"/>
        <v>/</v>
      </c>
      <c r="R90" s="134" t="s">
        <v>33</v>
      </c>
      <c r="S90" s="47">
        <f t="shared" si="99"/>
        <v>495.145631067961</v>
      </c>
      <c r="T90" s="112">
        <v>510</v>
      </c>
      <c r="U90" s="47">
        <f t="shared" si="100"/>
        <v>474.757281553398</v>
      </c>
      <c r="V90" s="48">
        <v>489</v>
      </c>
      <c r="W90" s="47" t="str">
        <f t="shared" si="101"/>
        <v>/</v>
      </c>
      <c r="X90" s="120" t="s">
        <v>33</v>
      </c>
      <c r="Y90" s="47">
        <f t="shared" si="95"/>
        <v>495.145631067961</v>
      </c>
      <c r="Z90" s="112">
        <v>510</v>
      </c>
      <c r="AA90" s="47">
        <f t="shared" si="96"/>
        <v>398.058252427184</v>
      </c>
      <c r="AB90" s="112">
        <v>410</v>
      </c>
      <c r="AC90" s="82">
        <v>3</v>
      </c>
      <c r="AD90" s="79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  <c r="AT90" s="5"/>
      <c r="AU90" s="5"/>
      <c r="AV90" s="5"/>
      <c r="AW90" s="5"/>
      <c r="AX90" s="5"/>
      <c r="AY90" s="5"/>
      <c r="AZ90" s="5"/>
      <c r="BA90" s="5"/>
      <c r="BB90" s="5"/>
      <c r="BC90" s="5"/>
      <c r="BD90" s="5"/>
      <c r="BE90" s="5"/>
      <c r="BF90" s="5"/>
      <c r="BG90" s="5"/>
      <c r="BH90" s="5"/>
      <c r="BI90" s="5"/>
      <c r="BJ90" s="5"/>
      <c r="BK90" s="5"/>
      <c r="BL90" s="5"/>
      <c r="BM90" s="5"/>
      <c r="BN90" s="5"/>
      <c r="BO90" s="5"/>
      <c r="BP90" s="5"/>
      <c r="BQ90" s="5"/>
      <c r="BR90" s="5"/>
      <c r="BS90" s="5"/>
      <c r="BT90" s="5"/>
      <c r="BU90" s="5"/>
      <c r="BV90" s="5"/>
      <c r="BW90" s="5"/>
      <c r="BX90" s="5"/>
      <c r="BY90" s="5"/>
      <c r="BZ90" s="5"/>
      <c r="CA90" s="5"/>
      <c r="CB90" s="5"/>
      <c r="CC90" s="5"/>
      <c r="CD90" s="5"/>
      <c r="CE90" s="5"/>
      <c r="CF90" s="5"/>
      <c r="CG90" s="5"/>
      <c r="CH90" s="5"/>
      <c r="CI90" s="5"/>
      <c r="CJ90" s="5"/>
      <c r="CK90" s="5"/>
      <c r="CL90" s="5"/>
      <c r="CM90" s="5"/>
      <c r="CN90" s="5"/>
      <c r="CO90" s="5"/>
      <c r="CP90" s="5"/>
      <c r="CQ90" s="5"/>
      <c r="CR90" s="5"/>
      <c r="CS90" s="5"/>
      <c r="CT90" s="5"/>
      <c r="CU90" s="5"/>
      <c r="CV90" s="5"/>
      <c r="CW90" s="5"/>
      <c r="CX90" s="5"/>
      <c r="CY90" s="5"/>
      <c r="CZ90" s="5"/>
      <c r="DA90" s="5"/>
      <c r="DB90" s="5"/>
      <c r="DC90" s="5"/>
      <c r="DD90" s="5"/>
      <c r="DE90" s="5"/>
      <c r="DF90" s="5"/>
      <c r="DG90" s="5"/>
      <c r="DH90" s="5"/>
      <c r="DI90" s="5"/>
      <c r="DJ90" s="5"/>
      <c r="DK90" s="5"/>
      <c r="DL90" s="5"/>
      <c r="DM90" s="5"/>
      <c r="DN90" s="5"/>
      <c r="DO90" s="5"/>
      <c r="DP90" s="5"/>
      <c r="DQ90" s="5"/>
      <c r="DR90" s="5"/>
      <c r="DS90" s="5"/>
      <c r="DT90" s="5"/>
      <c r="DU90" s="5"/>
      <c r="DV90" s="5"/>
      <c r="DW90" s="5"/>
      <c r="DX90" s="5"/>
      <c r="DY90" s="5"/>
      <c r="DZ90" s="5"/>
      <c r="EA90" s="5"/>
      <c r="EB90" s="5"/>
      <c r="EC90" s="5"/>
      <c r="ED90" s="5"/>
      <c r="EE90" s="5"/>
      <c r="EF90" s="5"/>
      <c r="EG90" s="5"/>
      <c r="EH90" s="5"/>
      <c r="EI90" s="5"/>
      <c r="EJ90" s="5"/>
      <c r="EK90" s="5"/>
      <c r="EL90" s="5"/>
      <c r="EM90" s="5"/>
      <c r="EN90" s="5"/>
      <c r="EO90" s="5"/>
      <c r="EP90" s="5"/>
      <c r="EQ90" s="5"/>
      <c r="ER90" s="5"/>
      <c r="ES90" s="5"/>
      <c r="ET90" s="5"/>
      <c r="EU90" s="5"/>
      <c r="EV90" s="5"/>
      <c r="EW90" s="5"/>
      <c r="EX90" s="5"/>
      <c r="EY90" s="5"/>
      <c r="EZ90" s="5"/>
      <c r="FA90" s="5"/>
      <c r="FB90" s="5"/>
      <c r="FC90" s="5"/>
      <c r="FD90" s="5"/>
      <c r="FE90" s="5"/>
      <c r="FF90" s="5"/>
      <c r="FG90" s="5"/>
      <c r="FH90" s="5"/>
      <c r="FI90" s="5"/>
      <c r="FJ90" s="5"/>
      <c r="FK90" s="5"/>
      <c r="FL90" s="5"/>
      <c r="FM90" s="5"/>
      <c r="FN90" s="5"/>
      <c r="FO90" s="5"/>
      <c r="FP90" s="5"/>
      <c r="FQ90" s="5"/>
      <c r="FR90" s="5"/>
      <c r="FS90" s="5"/>
      <c r="FT90" s="5"/>
      <c r="FU90" s="5"/>
      <c r="FV90" s="5"/>
      <c r="FW90" s="5"/>
      <c r="FX90" s="5"/>
      <c r="FY90" s="5"/>
      <c r="FZ90" s="5"/>
      <c r="GA90" s="5"/>
      <c r="GB90" s="5"/>
      <c r="GC90" s="5"/>
      <c r="GD90" s="5"/>
      <c r="GE90" s="5"/>
      <c r="GF90" s="5"/>
      <c r="GG90" s="5"/>
      <c r="GH90" s="5"/>
      <c r="GI90" s="5"/>
      <c r="GJ90" s="5"/>
      <c r="GK90" s="5"/>
      <c r="GL90" s="5"/>
      <c r="GM90" s="5"/>
      <c r="GN90" s="5"/>
      <c r="GO90" s="5"/>
      <c r="GP90" s="5"/>
      <c r="GQ90" s="5"/>
      <c r="GR90" s="5"/>
      <c r="GS90" s="5"/>
      <c r="GT90" s="5"/>
      <c r="GU90" s="5"/>
      <c r="GV90" s="5"/>
      <c r="GW90" s="5"/>
      <c r="GX90" s="5"/>
      <c r="GY90" s="5"/>
      <c r="GZ90" s="5"/>
      <c r="HA90" s="5"/>
      <c r="HB90" s="5"/>
      <c r="HC90" s="5"/>
      <c r="HD90" s="5"/>
      <c r="HE90" s="5"/>
      <c r="HF90" s="5"/>
      <c r="HG90" s="5"/>
      <c r="HH90" s="5"/>
      <c r="HI90" s="5"/>
      <c r="HJ90" s="5"/>
      <c r="HK90" s="5"/>
      <c r="HL90" s="5"/>
      <c r="HM90" s="5"/>
      <c r="HN90" s="5"/>
      <c r="HO90" s="5"/>
      <c r="HP90" s="5"/>
      <c r="HQ90" s="5"/>
      <c r="HR90" s="5"/>
      <c r="HS90" s="5"/>
      <c r="HT90" s="5"/>
      <c r="HU90" s="5"/>
      <c r="HV90" s="5"/>
      <c r="HW90" s="5"/>
      <c r="HX90" s="5"/>
      <c r="HY90" s="5"/>
      <c r="HZ90" s="5"/>
      <c r="IA90" s="5"/>
      <c r="IB90" s="5"/>
      <c r="IC90" s="5"/>
      <c r="ID90" s="5"/>
      <c r="IE90" s="5"/>
      <c r="IF90" s="5"/>
      <c r="IG90" s="5"/>
      <c r="IH90" s="5"/>
      <c r="II90" s="5"/>
      <c r="IJ90" s="5"/>
      <c r="IK90" s="5"/>
      <c r="IL90" s="5"/>
      <c r="IM90" s="5"/>
      <c r="IN90" s="5"/>
      <c r="IO90" s="5"/>
      <c r="IP90" s="5"/>
      <c r="IQ90" s="5"/>
      <c r="IR90" s="5"/>
      <c r="IS90" s="5"/>
      <c r="IT90" s="5"/>
      <c r="IU90" s="5"/>
      <c r="IV90" s="5"/>
      <c r="IW90" s="5"/>
      <c r="IX90" s="5"/>
      <c r="IY90" s="5"/>
      <c r="IZ90" s="5"/>
      <c r="JA90" s="5"/>
      <c r="JB90" s="5"/>
      <c r="JC90" s="5"/>
      <c r="JD90" s="5"/>
      <c r="JE90" s="5"/>
      <c r="JF90" s="5"/>
      <c r="JG90" s="5"/>
      <c r="JH90" s="5"/>
      <c r="JI90" s="5"/>
      <c r="JJ90" s="5"/>
      <c r="JK90" s="5"/>
    </row>
    <row r="91" s="1" customFormat="true" customHeight="true" spans="1:271">
      <c r="A91" s="25">
        <f>SUBTOTAL(103,$B$6:B91)</f>
        <v>81</v>
      </c>
      <c r="B91" s="26" t="s">
        <v>127</v>
      </c>
      <c r="C91" s="27" t="s">
        <v>135</v>
      </c>
      <c r="D91" s="28" t="s">
        <v>23</v>
      </c>
      <c r="E91" s="47" t="str">
        <f t="shared" si="88"/>
        <v>/</v>
      </c>
      <c r="F91" s="48" t="s">
        <v>33</v>
      </c>
      <c r="G91" s="47">
        <f t="shared" si="89"/>
        <v>427.184466019417</v>
      </c>
      <c r="H91" s="112">
        <v>440</v>
      </c>
      <c r="I91" s="47" t="str">
        <f t="shared" si="90"/>
        <v>/</v>
      </c>
      <c r="J91" s="112" t="s">
        <v>33</v>
      </c>
      <c r="K91" s="47" t="str">
        <f t="shared" si="91"/>
        <v>/</v>
      </c>
      <c r="L91" s="120" t="s">
        <v>33</v>
      </c>
      <c r="M91" s="47" t="str">
        <f t="shared" si="92"/>
        <v>/</v>
      </c>
      <c r="N91" s="112" t="s">
        <v>33</v>
      </c>
      <c r="O91" s="47" t="str">
        <f t="shared" si="97"/>
        <v>/</v>
      </c>
      <c r="P91" s="112" t="s">
        <v>33</v>
      </c>
      <c r="Q91" s="47" t="str">
        <f t="shared" si="98"/>
        <v>/</v>
      </c>
      <c r="R91" s="134" t="s">
        <v>33</v>
      </c>
      <c r="S91" s="47">
        <f t="shared" si="99"/>
        <v>504.854368932039</v>
      </c>
      <c r="T91" s="112">
        <v>520</v>
      </c>
      <c r="U91" s="47">
        <f t="shared" si="100"/>
        <v>495.145631067961</v>
      </c>
      <c r="V91" s="48">
        <v>510</v>
      </c>
      <c r="W91" s="47" t="str">
        <f t="shared" si="101"/>
        <v>/</v>
      </c>
      <c r="X91" s="120" t="s">
        <v>33</v>
      </c>
      <c r="Y91" s="47" t="str">
        <f t="shared" si="95"/>
        <v>/</v>
      </c>
      <c r="Z91" s="112" t="s">
        <v>33</v>
      </c>
      <c r="AA91" s="47">
        <f t="shared" si="96"/>
        <v>407.766990291262</v>
      </c>
      <c r="AB91" s="112">
        <v>420</v>
      </c>
      <c r="AC91" s="82">
        <v>3</v>
      </c>
      <c r="AD91" s="79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  <c r="AT91" s="5"/>
      <c r="AU91" s="5"/>
      <c r="AV91" s="5"/>
      <c r="AW91" s="5"/>
      <c r="AX91" s="5"/>
      <c r="AY91" s="5"/>
      <c r="AZ91" s="5"/>
      <c r="BA91" s="5"/>
      <c r="BB91" s="5"/>
      <c r="BC91" s="5"/>
      <c r="BD91" s="5"/>
      <c r="BE91" s="5"/>
      <c r="BF91" s="5"/>
      <c r="BG91" s="5"/>
      <c r="BH91" s="5"/>
      <c r="BI91" s="5"/>
      <c r="BJ91" s="5"/>
      <c r="BK91" s="5"/>
      <c r="BL91" s="5"/>
      <c r="BM91" s="5"/>
      <c r="BN91" s="5"/>
      <c r="BO91" s="5"/>
      <c r="BP91" s="5"/>
      <c r="BQ91" s="5"/>
      <c r="BR91" s="5"/>
      <c r="BS91" s="5"/>
      <c r="BT91" s="5"/>
      <c r="BU91" s="5"/>
      <c r="BV91" s="5"/>
      <c r="BW91" s="5"/>
      <c r="BX91" s="5"/>
      <c r="BY91" s="5"/>
      <c r="BZ91" s="5"/>
      <c r="CA91" s="5"/>
      <c r="CB91" s="5"/>
      <c r="CC91" s="5"/>
      <c r="CD91" s="5"/>
      <c r="CE91" s="5"/>
      <c r="CF91" s="5"/>
      <c r="CG91" s="5"/>
      <c r="CH91" s="5"/>
      <c r="CI91" s="5"/>
      <c r="CJ91" s="5"/>
      <c r="CK91" s="5"/>
      <c r="CL91" s="5"/>
      <c r="CM91" s="5"/>
      <c r="CN91" s="5"/>
      <c r="CO91" s="5"/>
      <c r="CP91" s="5"/>
      <c r="CQ91" s="5"/>
      <c r="CR91" s="5"/>
      <c r="CS91" s="5"/>
      <c r="CT91" s="5"/>
      <c r="CU91" s="5"/>
      <c r="CV91" s="5"/>
      <c r="CW91" s="5"/>
      <c r="CX91" s="5"/>
      <c r="CY91" s="5"/>
      <c r="CZ91" s="5"/>
      <c r="DA91" s="5"/>
      <c r="DB91" s="5"/>
      <c r="DC91" s="5"/>
      <c r="DD91" s="5"/>
      <c r="DE91" s="5"/>
      <c r="DF91" s="5"/>
      <c r="DG91" s="5"/>
      <c r="DH91" s="5"/>
      <c r="DI91" s="5"/>
      <c r="DJ91" s="5"/>
      <c r="DK91" s="5"/>
      <c r="DL91" s="5"/>
      <c r="DM91" s="5"/>
      <c r="DN91" s="5"/>
      <c r="DO91" s="5"/>
      <c r="DP91" s="5"/>
      <c r="DQ91" s="5"/>
      <c r="DR91" s="5"/>
      <c r="DS91" s="5"/>
      <c r="DT91" s="5"/>
      <c r="DU91" s="5"/>
      <c r="DV91" s="5"/>
      <c r="DW91" s="5"/>
      <c r="DX91" s="5"/>
      <c r="DY91" s="5"/>
      <c r="DZ91" s="5"/>
      <c r="EA91" s="5"/>
      <c r="EB91" s="5"/>
      <c r="EC91" s="5"/>
      <c r="ED91" s="5"/>
      <c r="EE91" s="5"/>
      <c r="EF91" s="5"/>
      <c r="EG91" s="5"/>
      <c r="EH91" s="5"/>
      <c r="EI91" s="5"/>
      <c r="EJ91" s="5"/>
      <c r="EK91" s="5"/>
      <c r="EL91" s="5"/>
      <c r="EM91" s="5"/>
      <c r="EN91" s="5"/>
      <c r="EO91" s="5"/>
      <c r="EP91" s="5"/>
      <c r="EQ91" s="5"/>
      <c r="ER91" s="5"/>
      <c r="ES91" s="5"/>
      <c r="ET91" s="5"/>
      <c r="EU91" s="5"/>
      <c r="EV91" s="5"/>
      <c r="EW91" s="5"/>
      <c r="EX91" s="5"/>
      <c r="EY91" s="5"/>
      <c r="EZ91" s="5"/>
      <c r="FA91" s="5"/>
      <c r="FB91" s="5"/>
      <c r="FC91" s="5"/>
      <c r="FD91" s="5"/>
      <c r="FE91" s="5"/>
      <c r="FF91" s="5"/>
      <c r="FG91" s="5"/>
      <c r="FH91" s="5"/>
      <c r="FI91" s="5"/>
      <c r="FJ91" s="5"/>
      <c r="FK91" s="5"/>
      <c r="FL91" s="5"/>
      <c r="FM91" s="5"/>
      <c r="FN91" s="5"/>
      <c r="FO91" s="5"/>
      <c r="FP91" s="5"/>
      <c r="FQ91" s="5"/>
      <c r="FR91" s="5"/>
      <c r="FS91" s="5"/>
      <c r="FT91" s="5"/>
      <c r="FU91" s="5"/>
      <c r="FV91" s="5"/>
      <c r="FW91" s="5"/>
      <c r="FX91" s="5"/>
      <c r="FY91" s="5"/>
      <c r="FZ91" s="5"/>
      <c r="GA91" s="5"/>
      <c r="GB91" s="5"/>
      <c r="GC91" s="5"/>
      <c r="GD91" s="5"/>
      <c r="GE91" s="5"/>
      <c r="GF91" s="5"/>
      <c r="GG91" s="5"/>
      <c r="GH91" s="5"/>
      <c r="GI91" s="5"/>
      <c r="GJ91" s="5"/>
      <c r="GK91" s="5"/>
      <c r="GL91" s="5"/>
      <c r="GM91" s="5"/>
      <c r="GN91" s="5"/>
      <c r="GO91" s="5"/>
      <c r="GP91" s="5"/>
      <c r="GQ91" s="5"/>
      <c r="GR91" s="5"/>
      <c r="GS91" s="5"/>
      <c r="GT91" s="5"/>
      <c r="GU91" s="5"/>
      <c r="GV91" s="5"/>
      <c r="GW91" s="5"/>
      <c r="GX91" s="5"/>
      <c r="GY91" s="5"/>
      <c r="GZ91" s="5"/>
      <c r="HA91" s="5"/>
      <c r="HB91" s="5"/>
      <c r="HC91" s="5"/>
      <c r="HD91" s="5"/>
      <c r="HE91" s="5"/>
      <c r="HF91" s="5"/>
      <c r="HG91" s="5"/>
      <c r="HH91" s="5"/>
      <c r="HI91" s="5"/>
      <c r="HJ91" s="5"/>
      <c r="HK91" s="5"/>
      <c r="HL91" s="5"/>
      <c r="HM91" s="5"/>
      <c r="HN91" s="5"/>
      <c r="HO91" s="5"/>
      <c r="HP91" s="5"/>
      <c r="HQ91" s="5"/>
      <c r="HR91" s="5"/>
      <c r="HS91" s="5"/>
      <c r="HT91" s="5"/>
      <c r="HU91" s="5"/>
      <c r="HV91" s="5"/>
      <c r="HW91" s="5"/>
      <c r="HX91" s="5"/>
      <c r="HY91" s="5"/>
      <c r="HZ91" s="5"/>
      <c r="IA91" s="5"/>
      <c r="IB91" s="5"/>
      <c r="IC91" s="5"/>
      <c r="ID91" s="5"/>
      <c r="IE91" s="5"/>
      <c r="IF91" s="5"/>
      <c r="IG91" s="5"/>
      <c r="IH91" s="5"/>
      <c r="II91" s="5"/>
      <c r="IJ91" s="5"/>
      <c r="IK91" s="5"/>
      <c r="IL91" s="5"/>
      <c r="IM91" s="5"/>
      <c r="IN91" s="5"/>
      <c r="IO91" s="5"/>
      <c r="IP91" s="5"/>
      <c r="IQ91" s="5"/>
      <c r="IR91" s="5"/>
      <c r="IS91" s="5"/>
      <c r="IT91" s="5"/>
      <c r="IU91" s="5"/>
      <c r="IV91" s="5"/>
      <c r="IW91" s="5"/>
      <c r="IX91" s="5"/>
      <c r="IY91" s="5"/>
      <c r="IZ91" s="5"/>
      <c r="JA91" s="5"/>
      <c r="JB91" s="5"/>
      <c r="JC91" s="5"/>
      <c r="JD91" s="5"/>
      <c r="JE91" s="5"/>
      <c r="JF91" s="5"/>
      <c r="JG91" s="5"/>
      <c r="JH91" s="5"/>
      <c r="JI91" s="5"/>
      <c r="JJ91" s="5"/>
      <c r="JK91" s="5"/>
    </row>
    <row r="92" s="1" customFormat="true" customHeight="true" spans="1:271">
      <c r="A92" s="25">
        <f>SUBTOTAL(103,$B$6:B92)</f>
        <v>82</v>
      </c>
      <c r="B92" s="26" t="s">
        <v>127</v>
      </c>
      <c r="C92" s="27" t="s">
        <v>136</v>
      </c>
      <c r="D92" s="28" t="s">
        <v>23</v>
      </c>
      <c r="E92" s="47" t="str">
        <f t="shared" si="88"/>
        <v>/</v>
      </c>
      <c r="F92" s="48" t="s">
        <v>33</v>
      </c>
      <c r="G92" s="47">
        <f t="shared" si="89"/>
        <v>436.893203883495</v>
      </c>
      <c r="H92" s="112">
        <v>450</v>
      </c>
      <c r="I92" s="47" t="str">
        <f t="shared" si="90"/>
        <v>/</v>
      </c>
      <c r="J92" s="112" t="s">
        <v>33</v>
      </c>
      <c r="K92" s="47" t="str">
        <f t="shared" si="91"/>
        <v>/</v>
      </c>
      <c r="L92" s="120" t="s">
        <v>33</v>
      </c>
      <c r="M92" s="47" t="str">
        <f t="shared" si="92"/>
        <v>/</v>
      </c>
      <c r="N92" s="112" t="s">
        <v>33</v>
      </c>
      <c r="O92" s="47" t="str">
        <f t="shared" si="97"/>
        <v>/</v>
      </c>
      <c r="P92" s="112" t="s">
        <v>33</v>
      </c>
      <c r="Q92" s="47" t="str">
        <f t="shared" si="98"/>
        <v>/</v>
      </c>
      <c r="R92" s="134" t="s">
        <v>33</v>
      </c>
      <c r="S92" s="47">
        <f t="shared" si="99"/>
        <v>524.271844660194</v>
      </c>
      <c r="T92" s="112">
        <v>540</v>
      </c>
      <c r="U92" s="47">
        <f t="shared" si="100"/>
        <v>574.757281553398</v>
      </c>
      <c r="V92" s="48">
        <v>592</v>
      </c>
      <c r="W92" s="47" t="str">
        <f t="shared" si="101"/>
        <v>/</v>
      </c>
      <c r="X92" s="120" t="s">
        <v>33</v>
      </c>
      <c r="Y92" s="47" t="str">
        <f t="shared" si="95"/>
        <v>/</v>
      </c>
      <c r="Z92" s="112" t="s">
        <v>33</v>
      </c>
      <c r="AA92" s="47">
        <f t="shared" si="96"/>
        <v>417.47572815534</v>
      </c>
      <c r="AB92" s="112">
        <v>430</v>
      </c>
      <c r="AC92" s="82">
        <v>3</v>
      </c>
      <c r="AD92" s="79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  <c r="AT92" s="5"/>
      <c r="AU92" s="5"/>
      <c r="AV92" s="5"/>
      <c r="AW92" s="5"/>
      <c r="AX92" s="5"/>
      <c r="AY92" s="5"/>
      <c r="AZ92" s="5"/>
      <c r="BA92" s="5"/>
      <c r="BB92" s="5"/>
      <c r="BC92" s="5"/>
      <c r="BD92" s="5"/>
      <c r="BE92" s="5"/>
      <c r="BF92" s="5"/>
      <c r="BG92" s="5"/>
      <c r="BH92" s="5"/>
      <c r="BI92" s="5"/>
      <c r="BJ92" s="5"/>
      <c r="BK92" s="5"/>
      <c r="BL92" s="5"/>
      <c r="BM92" s="5"/>
      <c r="BN92" s="5"/>
      <c r="BO92" s="5"/>
      <c r="BP92" s="5"/>
      <c r="BQ92" s="5"/>
      <c r="BR92" s="5"/>
      <c r="BS92" s="5"/>
      <c r="BT92" s="5"/>
      <c r="BU92" s="5"/>
      <c r="BV92" s="5"/>
      <c r="BW92" s="5"/>
      <c r="BX92" s="5"/>
      <c r="BY92" s="5"/>
      <c r="BZ92" s="5"/>
      <c r="CA92" s="5"/>
      <c r="CB92" s="5"/>
      <c r="CC92" s="5"/>
      <c r="CD92" s="5"/>
      <c r="CE92" s="5"/>
      <c r="CF92" s="5"/>
      <c r="CG92" s="5"/>
      <c r="CH92" s="5"/>
      <c r="CI92" s="5"/>
      <c r="CJ92" s="5"/>
      <c r="CK92" s="5"/>
      <c r="CL92" s="5"/>
      <c r="CM92" s="5"/>
      <c r="CN92" s="5"/>
      <c r="CO92" s="5"/>
      <c r="CP92" s="5"/>
      <c r="CQ92" s="5"/>
      <c r="CR92" s="5"/>
      <c r="CS92" s="5"/>
      <c r="CT92" s="5"/>
      <c r="CU92" s="5"/>
      <c r="CV92" s="5"/>
      <c r="CW92" s="5"/>
      <c r="CX92" s="5"/>
      <c r="CY92" s="5"/>
      <c r="CZ92" s="5"/>
      <c r="DA92" s="5"/>
      <c r="DB92" s="5"/>
      <c r="DC92" s="5"/>
      <c r="DD92" s="5"/>
      <c r="DE92" s="5"/>
      <c r="DF92" s="5"/>
      <c r="DG92" s="5"/>
      <c r="DH92" s="5"/>
      <c r="DI92" s="5"/>
      <c r="DJ92" s="5"/>
      <c r="DK92" s="5"/>
      <c r="DL92" s="5"/>
      <c r="DM92" s="5"/>
      <c r="DN92" s="5"/>
      <c r="DO92" s="5"/>
      <c r="DP92" s="5"/>
      <c r="DQ92" s="5"/>
      <c r="DR92" s="5"/>
      <c r="DS92" s="5"/>
      <c r="DT92" s="5"/>
      <c r="DU92" s="5"/>
      <c r="DV92" s="5"/>
      <c r="DW92" s="5"/>
      <c r="DX92" s="5"/>
      <c r="DY92" s="5"/>
      <c r="DZ92" s="5"/>
      <c r="EA92" s="5"/>
      <c r="EB92" s="5"/>
      <c r="EC92" s="5"/>
      <c r="ED92" s="5"/>
      <c r="EE92" s="5"/>
      <c r="EF92" s="5"/>
      <c r="EG92" s="5"/>
      <c r="EH92" s="5"/>
      <c r="EI92" s="5"/>
      <c r="EJ92" s="5"/>
      <c r="EK92" s="5"/>
      <c r="EL92" s="5"/>
      <c r="EM92" s="5"/>
      <c r="EN92" s="5"/>
      <c r="EO92" s="5"/>
      <c r="EP92" s="5"/>
      <c r="EQ92" s="5"/>
      <c r="ER92" s="5"/>
      <c r="ES92" s="5"/>
      <c r="ET92" s="5"/>
      <c r="EU92" s="5"/>
      <c r="EV92" s="5"/>
      <c r="EW92" s="5"/>
      <c r="EX92" s="5"/>
      <c r="EY92" s="5"/>
      <c r="EZ92" s="5"/>
      <c r="FA92" s="5"/>
      <c r="FB92" s="5"/>
      <c r="FC92" s="5"/>
      <c r="FD92" s="5"/>
      <c r="FE92" s="5"/>
      <c r="FF92" s="5"/>
      <c r="FG92" s="5"/>
      <c r="FH92" s="5"/>
      <c r="FI92" s="5"/>
      <c r="FJ92" s="5"/>
      <c r="FK92" s="5"/>
      <c r="FL92" s="5"/>
      <c r="FM92" s="5"/>
      <c r="FN92" s="5"/>
      <c r="FO92" s="5"/>
      <c r="FP92" s="5"/>
      <c r="FQ92" s="5"/>
      <c r="FR92" s="5"/>
      <c r="FS92" s="5"/>
      <c r="FT92" s="5"/>
      <c r="FU92" s="5"/>
      <c r="FV92" s="5"/>
      <c r="FW92" s="5"/>
      <c r="FX92" s="5"/>
      <c r="FY92" s="5"/>
      <c r="FZ92" s="5"/>
      <c r="GA92" s="5"/>
      <c r="GB92" s="5"/>
      <c r="GC92" s="5"/>
      <c r="GD92" s="5"/>
      <c r="GE92" s="5"/>
      <c r="GF92" s="5"/>
      <c r="GG92" s="5"/>
      <c r="GH92" s="5"/>
      <c r="GI92" s="5"/>
      <c r="GJ92" s="5"/>
      <c r="GK92" s="5"/>
      <c r="GL92" s="5"/>
      <c r="GM92" s="5"/>
      <c r="GN92" s="5"/>
      <c r="GO92" s="5"/>
      <c r="GP92" s="5"/>
      <c r="GQ92" s="5"/>
      <c r="GR92" s="5"/>
      <c r="GS92" s="5"/>
      <c r="GT92" s="5"/>
      <c r="GU92" s="5"/>
      <c r="GV92" s="5"/>
      <c r="GW92" s="5"/>
      <c r="GX92" s="5"/>
      <c r="GY92" s="5"/>
      <c r="GZ92" s="5"/>
      <c r="HA92" s="5"/>
      <c r="HB92" s="5"/>
      <c r="HC92" s="5"/>
      <c r="HD92" s="5"/>
      <c r="HE92" s="5"/>
      <c r="HF92" s="5"/>
      <c r="HG92" s="5"/>
      <c r="HH92" s="5"/>
      <c r="HI92" s="5"/>
      <c r="HJ92" s="5"/>
      <c r="HK92" s="5"/>
      <c r="HL92" s="5"/>
      <c r="HM92" s="5"/>
      <c r="HN92" s="5"/>
      <c r="HO92" s="5"/>
      <c r="HP92" s="5"/>
      <c r="HQ92" s="5"/>
      <c r="HR92" s="5"/>
      <c r="HS92" s="5"/>
      <c r="HT92" s="5"/>
      <c r="HU92" s="5"/>
      <c r="HV92" s="5"/>
      <c r="HW92" s="5"/>
      <c r="HX92" s="5"/>
      <c r="HY92" s="5"/>
      <c r="HZ92" s="5"/>
      <c r="IA92" s="5"/>
      <c r="IB92" s="5"/>
      <c r="IC92" s="5"/>
      <c r="ID92" s="5"/>
      <c r="IE92" s="5"/>
      <c r="IF92" s="5"/>
      <c r="IG92" s="5"/>
      <c r="IH92" s="5"/>
      <c r="II92" s="5"/>
      <c r="IJ92" s="5"/>
      <c r="IK92" s="5"/>
      <c r="IL92" s="5"/>
      <c r="IM92" s="5"/>
      <c r="IN92" s="5"/>
      <c r="IO92" s="5"/>
      <c r="IP92" s="5"/>
      <c r="IQ92" s="5"/>
      <c r="IR92" s="5"/>
      <c r="IS92" s="5"/>
      <c r="IT92" s="5"/>
      <c r="IU92" s="5"/>
      <c r="IV92" s="5"/>
      <c r="IW92" s="5"/>
      <c r="IX92" s="5"/>
      <c r="IY92" s="5"/>
      <c r="IZ92" s="5"/>
      <c r="JA92" s="5"/>
      <c r="JB92" s="5"/>
      <c r="JC92" s="5"/>
      <c r="JD92" s="5"/>
      <c r="JE92" s="5"/>
      <c r="JF92" s="5"/>
      <c r="JG92" s="5"/>
      <c r="JH92" s="5"/>
      <c r="JI92" s="5"/>
      <c r="JJ92" s="5"/>
      <c r="JK92" s="5"/>
    </row>
    <row r="93" s="1" customFormat="true" customHeight="true" spans="1:271">
      <c r="A93" s="97" t="s">
        <v>137</v>
      </c>
      <c r="B93" s="98"/>
      <c r="C93" s="99"/>
      <c r="D93" s="98"/>
      <c r="E93" s="98"/>
      <c r="F93" s="98"/>
      <c r="G93" s="98"/>
      <c r="H93" s="98"/>
      <c r="I93" s="98"/>
      <c r="J93" s="98"/>
      <c r="K93" s="98"/>
      <c r="L93" s="121"/>
      <c r="M93" s="98"/>
      <c r="N93" s="98"/>
      <c r="O93" s="98"/>
      <c r="P93" s="98"/>
      <c r="Q93" s="98"/>
      <c r="R93" s="98"/>
      <c r="S93" s="98"/>
      <c r="T93" s="98"/>
      <c r="U93" s="98"/>
      <c r="V93" s="98"/>
      <c r="W93" s="98"/>
      <c r="X93" s="98"/>
      <c r="Y93" s="98"/>
      <c r="Z93" s="98"/>
      <c r="AA93" s="98"/>
      <c r="AB93" s="98"/>
      <c r="AC93" s="98"/>
      <c r="AD93" s="79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  <c r="AT93" s="5"/>
      <c r="AU93" s="5"/>
      <c r="AV93" s="5"/>
      <c r="AW93" s="5"/>
      <c r="AX93" s="5"/>
      <c r="AY93" s="5"/>
      <c r="AZ93" s="5"/>
      <c r="BA93" s="5"/>
      <c r="BB93" s="5"/>
      <c r="BC93" s="5"/>
      <c r="BD93" s="5"/>
      <c r="BE93" s="5"/>
      <c r="BF93" s="5"/>
      <c r="BG93" s="5"/>
      <c r="BH93" s="5"/>
      <c r="BI93" s="5"/>
      <c r="BJ93" s="5"/>
      <c r="BK93" s="5"/>
      <c r="BL93" s="5"/>
      <c r="BM93" s="5"/>
      <c r="BN93" s="5"/>
      <c r="BO93" s="5"/>
      <c r="BP93" s="5"/>
      <c r="BQ93" s="5"/>
      <c r="BR93" s="5"/>
      <c r="BS93" s="5"/>
      <c r="BT93" s="5"/>
      <c r="BU93" s="5"/>
      <c r="BV93" s="5"/>
      <c r="BW93" s="5"/>
      <c r="BX93" s="5"/>
      <c r="BY93" s="5"/>
      <c r="BZ93" s="5"/>
      <c r="CA93" s="5"/>
      <c r="CB93" s="5"/>
      <c r="CC93" s="5"/>
      <c r="CD93" s="5"/>
      <c r="CE93" s="5"/>
      <c r="CF93" s="5"/>
      <c r="CG93" s="5"/>
      <c r="CH93" s="5"/>
      <c r="CI93" s="5"/>
      <c r="CJ93" s="5"/>
      <c r="CK93" s="5"/>
      <c r="CL93" s="5"/>
      <c r="CM93" s="5"/>
      <c r="CN93" s="5"/>
      <c r="CO93" s="5"/>
      <c r="CP93" s="5"/>
      <c r="CQ93" s="5"/>
      <c r="CR93" s="5"/>
      <c r="CS93" s="5"/>
      <c r="CT93" s="5"/>
      <c r="CU93" s="5"/>
      <c r="CV93" s="5"/>
      <c r="CW93" s="5"/>
      <c r="CX93" s="5"/>
      <c r="CY93" s="5"/>
      <c r="CZ93" s="5"/>
      <c r="DA93" s="5"/>
      <c r="DB93" s="5"/>
      <c r="DC93" s="5"/>
      <c r="DD93" s="5"/>
      <c r="DE93" s="5"/>
      <c r="DF93" s="5"/>
      <c r="DG93" s="5"/>
      <c r="DH93" s="5"/>
      <c r="DI93" s="5"/>
      <c r="DJ93" s="5"/>
      <c r="DK93" s="5"/>
      <c r="DL93" s="5"/>
      <c r="DM93" s="5"/>
      <c r="DN93" s="5"/>
      <c r="DO93" s="5"/>
      <c r="DP93" s="5"/>
      <c r="DQ93" s="5"/>
      <c r="DR93" s="5"/>
      <c r="DS93" s="5"/>
      <c r="DT93" s="5"/>
      <c r="DU93" s="5"/>
      <c r="DV93" s="5"/>
      <c r="DW93" s="5"/>
      <c r="DX93" s="5"/>
      <c r="DY93" s="5"/>
      <c r="DZ93" s="5"/>
      <c r="EA93" s="5"/>
      <c r="EB93" s="5"/>
      <c r="EC93" s="5"/>
      <c r="ED93" s="5"/>
      <c r="EE93" s="5"/>
      <c r="EF93" s="5"/>
      <c r="EG93" s="5"/>
      <c r="EH93" s="5"/>
      <c r="EI93" s="5"/>
      <c r="EJ93" s="5"/>
      <c r="EK93" s="5"/>
      <c r="EL93" s="5"/>
      <c r="EM93" s="5"/>
      <c r="EN93" s="5"/>
      <c r="EO93" s="5"/>
      <c r="EP93" s="5"/>
      <c r="EQ93" s="5"/>
      <c r="ER93" s="5"/>
      <c r="ES93" s="5"/>
      <c r="ET93" s="5"/>
      <c r="EU93" s="5"/>
      <c r="EV93" s="5"/>
      <c r="EW93" s="5"/>
      <c r="EX93" s="5"/>
      <c r="EY93" s="5"/>
      <c r="EZ93" s="5"/>
      <c r="FA93" s="5"/>
      <c r="FB93" s="5"/>
      <c r="FC93" s="5"/>
      <c r="FD93" s="5"/>
      <c r="FE93" s="5"/>
      <c r="FF93" s="5"/>
      <c r="FG93" s="5"/>
      <c r="FH93" s="5"/>
      <c r="FI93" s="5"/>
      <c r="FJ93" s="5"/>
      <c r="FK93" s="5"/>
      <c r="FL93" s="5"/>
      <c r="FM93" s="5"/>
      <c r="FN93" s="5"/>
      <c r="FO93" s="5"/>
      <c r="FP93" s="5"/>
      <c r="FQ93" s="5"/>
      <c r="FR93" s="5"/>
      <c r="FS93" s="5"/>
      <c r="FT93" s="5"/>
      <c r="FU93" s="5"/>
      <c r="FV93" s="5"/>
      <c r="FW93" s="5"/>
      <c r="FX93" s="5"/>
      <c r="FY93" s="5"/>
      <c r="FZ93" s="5"/>
      <c r="GA93" s="5"/>
      <c r="GB93" s="5"/>
      <c r="GC93" s="5"/>
      <c r="GD93" s="5"/>
      <c r="GE93" s="5"/>
      <c r="GF93" s="5"/>
      <c r="GG93" s="5"/>
      <c r="GH93" s="5"/>
      <c r="GI93" s="5"/>
      <c r="GJ93" s="5"/>
      <c r="GK93" s="5"/>
      <c r="GL93" s="5"/>
      <c r="GM93" s="5"/>
      <c r="GN93" s="5"/>
      <c r="GO93" s="5"/>
      <c r="GP93" s="5"/>
      <c r="GQ93" s="5"/>
      <c r="GR93" s="5"/>
      <c r="GS93" s="5"/>
      <c r="GT93" s="5"/>
      <c r="GU93" s="5"/>
      <c r="GV93" s="5"/>
      <c r="GW93" s="5"/>
      <c r="GX93" s="5"/>
      <c r="GY93" s="5"/>
      <c r="GZ93" s="5"/>
      <c r="HA93" s="5"/>
      <c r="HB93" s="5"/>
      <c r="HC93" s="5"/>
      <c r="HD93" s="5"/>
      <c r="HE93" s="5"/>
      <c r="HF93" s="5"/>
      <c r="HG93" s="5"/>
      <c r="HH93" s="5"/>
      <c r="HI93" s="5"/>
      <c r="HJ93" s="5"/>
      <c r="HK93" s="5"/>
      <c r="HL93" s="5"/>
      <c r="HM93" s="5"/>
      <c r="HN93" s="5"/>
      <c r="HO93" s="5"/>
      <c r="HP93" s="5"/>
      <c r="HQ93" s="5"/>
      <c r="HR93" s="5"/>
      <c r="HS93" s="5"/>
      <c r="HT93" s="5"/>
      <c r="HU93" s="5"/>
      <c r="HV93" s="5"/>
      <c r="HW93" s="5"/>
      <c r="HX93" s="5"/>
      <c r="HY93" s="5"/>
      <c r="HZ93" s="5"/>
      <c r="IA93" s="5"/>
      <c r="IB93" s="5"/>
      <c r="IC93" s="5"/>
      <c r="ID93" s="5"/>
      <c r="IE93" s="5"/>
      <c r="IF93" s="5"/>
      <c r="IG93" s="5"/>
      <c r="IH93" s="5"/>
      <c r="II93" s="5"/>
      <c r="IJ93" s="5"/>
      <c r="IK93" s="5"/>
      <c r="IL93" s="5"/>
      <c r="IM93" s="5"/>
      <c r="IN93" s="5"/>
      <c r="IO93" s="5"/>
      <c r="IP93" s="5"/>
      <c r="IQ93" s="5"/>
      <c r="IR93" s="5"/>
      <c r="IS93" s="5"/>
      <c r="IT93" s="5"/>
      <c r="IU93" s="5"/>
      <c r="IV93" s="5"/>
      <c r="IW93" s="5"/>
      <c r="IX93" s="5"/>
      <c r="IY93" s="5"/>
      <c r="IZ93" s="5"/>
      <c r="JA93" s="5"/>
      <c r="JB93" s="5"/>
      <c r="JC93" s="5"/>
      <c r="JD93" s="5"/>
      <c r="JE93" s="5"/>
      <c r="JF93" s="5"/>
      <c r="JG93" s="5"/>
      <c r="JH93" s="5"/>
      <c r="JI93" s="5"/>
      <c r="JJ93" s="5"/>
      <c r="JK93" s="5"/>
    </row>
    <row r="94" s="1" customFormat="true" customHeight="true" spans="1:271">
      <c r="A94" s="25">
        <f>SUBTOTAL(103,$B$6:B94)</f>
        <v>83</v>
      </c>
      <c r="B94" s="90" t="s">
        <v>138</v>
      </c>
      <c r="C94" s="31" t="s">
        <v>139</v>
      </c>
      <c r="D94" s="82" t="s">
        <v>42</v>
      </c>
      <c r="E94" s="47">
        <f t="shared" ref="E94:E96" si="102">IF(F94="/","/",F94/(1+$AC94/100))</f>
        <v>647.794835389121</v>
      </c>
      <c r="F94" s="48">
        <v>730</v>
      </c>
      <c r="G94" s="47">
        <f t="shared" ref="G94:G96" si="103">IF(H94="/","/",H94/(1+$AC94/100))</f>
        <v>430.002662170556</v>
      </c>
      <c r="H94" s="113">
        <v>484.57</v>
      </c>
      <c r="I94" s="47">
        <f t="shared" ref="I94:I96" si="104">IF(J94="/","/",J94/(1+$AC94/100))</f>
        <v>638.920933534475</v>
      </c>
      <c r="J94" s="113">
        <v>720</v>
      </c>
      <c r="K94" s="47" t="str">
        <f t="shared" ref="K94:K98" si="105">IF(L94="/","/",L94/(1+$AC94/100))</f>
        <v>/</v>
      </c>
      <c r="L94" s="122" t="s">
        <v>33</v>
      </c>
      <c r="M94" s="47">
        <f t="shared" ref="M94:M96" si="106">IF(N94="/","/",N94/(1+$AC94/100))</f>
        <v>638.920933534475</v>
      </c>
      <c r="N94" s="113">
        <v>720</v>
      </c>
      <c r="O94" s="47">
        <f t="shared" ref="O94:O98" si="107">IF(P94="/","/",P94/(1+$AC94/100))</f>
        <v>510.249356642116</v>
      </c>
      <c r="P94" s="113">
        <v>575</v>
      </c>
      <c r="Q94" s="47">
        <f t="shared" ref="Q94:Q98" si="108">IF(R94="/","/",R94/(1+$AC94/100))</f>
        <v>412.636436241015</v>
      </c>
      <c r="R94" s="122">
        <v>465</v>
      </c>
      <c r="S94" s="47" t="str">
        <f t="shared" ref="S94:S98" si="109">IF(T94="/","/",T94/(1+$AC94/100))</f>
        <v>/</v>
      </c>
      <c r="T94" s="58" t="s">
        <v>33</v>
      </c>
      <c r="U94" s="47">
        <f t="shared" ref="U94:U98" si="110">IF(V94="/","/",V94/(1+$AC94/100))</f>
        <v>638.920933534475</v>
      </c>
      <c r="V94" s="71">
        <v>720</v>
      </c>
      <c r="W94" s="47" t="str">
        <f t="shared" ref="W94:W98" si="111">IF(X94="/","/",X94/(1+$AC94/100))</f>
        <v>/</v>
      </c>
      <c r="X94" s="58" t="s">
        <v>33</v>
      </c>
      <c r="Y94" s="47" t="str">
        <f t="shared" ref="Y94:Y98" si="112">IF(Z94="/","/",Z94/(1+$AC94/100))</f>
        <v>/</v>
      </c>
      <c r="Z94" s="58" t="s">
        <v>33</v>
      </c>
      <c r="AA94" s="47">
        <f t="shared" ref="AA94:AA96" si="113">IF(AB94="/","/",AB94/(1+$AC94/100))</f>
        <v>488.064602005502</v>
      </c>
      <c r="AB94" s="58">
        <v>550</v>
      </c>
      <c r="AC94" s="82">
        <v>12.69</v>
      </c>
      <c r="AD94" s="79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  <c r="AT94" s="5"/>
      <c r="AU94" s="5"/>
      <c r="AV94" s="5"/>
      <c r="AW94" s="5"/>
      <c r="AX94" s="5"/>
      <c r="AY94" s="5"/>
      <c r="AZ94" s="5"/>
      <c r="BA94" s="5"/>
      <c r="BB94" s="5"/>
      <c r="BC94" s="5"/>
      <c r="BD94" s="5"/>
      <c r="BE94" s="5"/>
      <c r="BF94" s="5"/>
      <c r="BG94" s="5"/>
      <c r="BH94" s="5"/>
      <c r="BI94" s="5"/>
      <c r="BJ94" s="5"/>
      <c r="BK94" s="5"/>
      <c r="BL94" s="5"/>
      <c r="BM94" s="5"/>
      <c r="BN94" s="5"/>
      <c r="BO94" s="5"/>
      <c r="BP94" s="5"/>
      <c r="BQ94" s="5"/>
      <c r="BR94" s="5"/>
      <c r="BS94" s="5"/>
      <c r="BT94" s="5"/>
      <c r="BU94" s="5"/>
      <c r="BV94" s="5"/>
      <c r="BW94" s="5"/>
      <c r="BX94" s="5"/>
      <c r="BY94" s="5"/>
      <c r="BZ94" s="5"/>
      <c r="CA94" s="5"/>
      <c r="CB94" s="5"/>
      <c r="CC94" s="5"/>
      <c r="CD94" s="5"/>
      <c r="CE94" s="5"/>
      <c r="CF94" s="5"/>
      <c r="CG94" s="5"/>
      <c r="CH94" s="5"/>
      <c r="CI94" s="5"/>
      <c r="CJ94" s="5"/>
      <c r="CK94" s="5"/>
      <c r="CL94" s="5"/>
      <c r="CM94" s="5"/>
      <c r="CN94" s="5"/>
      <c r="CO94" s="5"/>
      <c r="CP94" s="5"/>
      <c r="CQ94" s="5"/>
      <c r="CR94" s="5"/>
      <c r="CS94" s="5"/>
      <c r="CT94" s="5"/>
      <c r="CU94" s="5"/>
      <c r="CV94" s="5"/>
      <c r="CW94" s="5"/>
      <c r="CX94" s="5"/>
      <c r="CY94" s="5"/>
      <c r="CZ94" s="5"/>
      <c r="DA94" s="5"/>
      <c r="DB94" s="5"/>
      <c r="DC94" s="5"/>
      <c r="DD94" s="5"/>
      <c r="DE94" s="5"/>
      <c r="DF94" s="5"/>
      <c r="DG94" s="5"/>
      <c r="DH94" s="5"/>
      <c r="DI94" s="5"/>
      <c r="DJ94" s="5"/>
      <c r="DK94" s="5"/>
      <c r="DL94" s="5"/>
      <c r="DM94" s="5"/>
      <c r="DN94" s="5"/>
      <c r="DO94" s="5"/>
      <c r="DP94" s="5"/>
      <c r="DQ94" s="5"/>
      <c r="DR94" s="5"/>
      <c r="DS94" s="5"/>
      <c r="DT94" s="5"/>
      <c r="DU94" s="5"/>
      <c r="DV94" s="5"/>
      <c r="DW94" s="5"/>
      <c r="DX94" s="5"/>
      <c r="DY94" s="5"/>
      <c r="DZ94" s="5"/>
      <c r="EA94" s="5"/>
      <c r="EB94" s="5"/>
      <c r="EC94" s="5"/>
      <c r="ED94" s="5"/>
      <c r="EE94" s="5"/>
      <c r="EF94" s="5"/>
      <c r="EG94" s="5"/>
      <c r="EH94" s="5"/>
      <c r="EI94" s="5"/>
      <c r="EJ94" s="5"/>
      <c r="EK94" s="5"/>
      <c r="EL94" s="5"/>
      <c r="EM94" s="5"/>
      <c r="EN94" s="5"/>
      <c r="EO94" s="5"/>
      <c r="EP94" s="5"/>
      <c r="EQ94" s="5"/>
      <c r="ER94" s="5"/>
      <c r="ES94" s="5"/>
      <c r="ET94" s="5"/>
      <c r="EU94" s="5"/>
      <c r="EV94" s="5"/>
      <c r="EW94" s="5"/>
      <c r="EX94" s="5"/>
      <c r="EY94" s="5"/>
      <c r="EZ94" s="5"/>
      <c r="FA94" s="5"/>
      <c r="FB94" s="5"/>
      <c r="FC94" s="5"/>
      <c r="FD94" s="5"/>
      <c r="FE94" s="5"/>
      <c r="FF94" s="5"/>
      <c r="FG94" s="5"/>
      <c r="FH94" s="5"/>
      <c r="FI94" s="5"/>
      <c r="FJ94" s="5"/>
      <c r="FK94" s="5"/>
      <c r="FL94" s="5"/>
      <c r="FM94" s="5"/>
      <c r="FN94" s="5"/>
      <c r="FO94" s="5"/>
      <c r="FP94" s="5"/>
      <c r="FQ94" s="5"/>
      <c r="FR94" s="5"/>
      <c r="FS94" s="5"/>
      <c r="FT94" s="5"/>
      <c r="FU94" s="5"/>
      <c r="FV94" s="5"/>
      <c r="FW94" s="5"/>
      <c r="FX94" s="5"/>
      <c r="FY94" s="5"/>
      <c r="FZ94" s="5"/>
      <c r="GA94" s="5"/>
      <c r="GB94" s="5"/>
      <c r="GC94" s="5"/>
      <c r="GD94" s="5"/>
      <c r="GE94" s="5"/>
      <c r="GF94" s="5"/>
      <c r="GG94" s="5"/>
      <c r="GH94" s="5"/>
      <c r="GI94" s="5"/>
      <c r="GJ94" s="5"/>
      <c r="GK94" s="5"/>
      <c r="GL94" s="5"/>
      <c r="GM94" s="5"/>
      <c r="GN94" s="5"/>
      <c r="GO94" s="5"/>
      <c r="GP94" s="5"/>
      <c r="GQ94" s="5"/>
      <c r="GR94" s="5"/>
      <c r="GS94" s="5"/>
      <c r="GT94" s="5"/>
      <c r="GU94" s="5"/>
      <c r="GV94" s="5"/>
      <c r="GW94" s="5"/>
      <c r="GX94" s="5"/>
      <c r="GY94" s="5"/>
      <c r="GZ94" s="5"/>
      <c r="HA94" s="5"/>
      <c r="HB94" s="5"/>
      <c r="HC94" s="5"/>
      <c r="HD94" s="5"/>
      <c r="HE94" s="5"/>
      <c r="HF94" s="5"/>
      <c r="HG94" s="5"/>
      <c r="HH94" s="5"/>
      <c r="HI94" s="5"/>
      <c r="HJ94" s="5"/>
      <c r="HK94" s="5"/>
      <c r="HL94" s="5"/>
      <c r="HM94" s="5"/>
      <c r="HN94" s="5"/>
      <c r="HO94" s="5"/>
      <c r="HP94" s="5"/>
      <c r="HQ94" s="5"/>
      <c r="HR94" s="5"/>
      <c r="HS94" s="5"/>
      <c r="HT94" s="5"/>
      <c r="HU94" s="5"/>
      <c r="HV94" s="5"/>
      <c r="HW94" s="5"/>
      <c r="HX94" s="5"/>
      <c r="HY94" s="5"/>
      <c r="HZ94" s="5"/>
      <c r="IA94" s="5"/>
      <c r="IB94" s="5"/>
      <c r="IC94" s="5"/>
      <c r="ID94" s="5"/>
      <c r="IE94" s="5"/>
      <c r="IF94" s="5"/>
      <c r="IG94" s="5"/>
      <c r="IH94" s="5"/>
      <c r="II94" s="5"/>
      <c r="IJ94" s="5"/>
      <c r="IK94" s="5"/>
      <c r="IL94" s="5"/>
      <c r="IM94" s="5"/>
      <c r="IN94" s="5"/>
      <c r="IO94" s="5"/>
      <c r="IP94" s="5"/>
      <c r="IQ94" s="5"/>
      <c r="IR94" s="5"/>
      <c r="IS94" s="5"/>
      <c r="IT94" s="5"/>
      <c r="IU94" s="5"/>
      <c r="IV94" s="5"/>
      <c r="IW94" s="5"/>
      <c r="IX94" s="5"/>
      <c r="IY94" s="5"/>
      <c r="IZ94" s="5"/>
      <c r="JA94" s="5"/>
      <c r="JB94" s="5"/>
      <c r="JC94" s="5"/>
      <c r="JD94" s="5"/>
      <c r="JE94" s="5"/>
      <c r="JF94" s="5"/>
      <c r="JG94" s="5"/>
      <c r="JH94" s="5"/>
      <c r="JI94" s="5"/>
      <c r="JJ94" s="5"/>
      <c r="JK94" s="5"/>
    </row>
    <row r="95" s="1" customFormat="true" customHeight="true" spans="1:271">
      <c r="A95" s="25">
        <f>SUBTOTAL(103,$B$6:B95)</f>
        <v>84</v>
      </c>
      <c r="B95" s="90" t="s">
        <v>138</v>
      </c>
      <c r="C95" s="31" t="s">
        <v>140</v>
      </c>
      <c r="D95" s="82" t="s">
        <v>42</v>
      </c>
      <c r="E95" s="47">
        <f t="shared" si="102"/>
        <v>638.920933534475</v>
      </c>
      <c r="F95" s="48">
        <v>720</v>
      </c>
      <c r="G95" s="47">
        <f t="shared" si="103"/>
        <v>411.127872925725</v>
      </c>
      <c r="H95" s="58">
        <v>463.3</v>
      </c>
      <c r="I95" s="47">
        <f t="shared" si="104"/>
        <v>630.04703167983</v>
      </c>
      <c r="J95" s="58">
        <v>710</v>
      </c>
      <c r="K95" s="47" t="str">
        <f t="shared" si="105"/>
        <v>/</v>
      </c>
      <c r="L95" s="70" t="s">
        <v>33</v>
      </c>
      <c r="M95" s="47">
        <f t="shared" si="106"/>
        <v>630.04703167983</v>
      </c>
      <c r="N95" s="58">
        <v>710</v>
      </c>
      <c r="O95" s="47">
        <f t="shared" si="107"/>
        <v>501.37545478747</v>
      </c>
      <c r="P95" s="58">
        <v>565</v>
      </c>
      <c r="Q95" s="47">
        <f t="shared" si="108"/>
        <v>403.76253438637</v>
      </c>
      <c r="R95" s="70">
        <v>455</v>
      </c>
      <c r="S95" s="47">
        <f t="shared" si="109"/>
        <v>488.064602005502</v>
      </c>
      <c r="T95" s="58">
        <v>550</v>
      </c>
      <c r="U95" s="47">
        <f t="shared" si="110"/>
        <v>630.04703167983</v>
      </c>
      <c r="V95" s="71">
        <v>710</v>
      </c>
      <c r="W95" s="47" t="str">
        <f t="shared" si="111"/>
        <v>/</v>
      </c>
      <c r="X95" s="58" t="s">
        <v>33</v>
      </c>
      <c r="Y95" s="47" t="str">
        <f t="shared" si="112"/>
        <v>/</v>
      </c>
      <c r="Z95" s="58" t="s">
        <v>33</v>
      </c>
      <c r="AA95" s="47">
        <f t="shared" si="113"/>
        <v>479.190700150856</v>
      </c>
      <c r="AB95" s="58">
        <v>540</v>
      </c>
      <c r="AC95" s="82">
        <v>12.69</v>
      </c>
      <c r="AD95" s="79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  <c r="AT95" s="5"/>
      <c r="AU95" s="5"/>
      <c r="AV95" s="5"/>
      <c r="AW95" s="5"/>
      <c r="AX95" s="5"/>
      <c r="AY95" s="5"/>
      <c r="AZ95" s="5"/>
      <c r="BA95" s="5"/>
      <c r="BB95" s="5"/>
      <c r="BC95" s="5"/>
      <c r="BD95" s="5"/>
      <c r="BE95" s="5"/>
      <c r="BF95" s="5"/>
      <c r="BG95" s="5"/>
      <c r="BH95" s="5"/>
      <c r="BI95" s="5"/>
      <c r="BJ95" s="5"/>
      <c r="BK95" s="5"/>
      <c r="BL95" s="5"/>
      <c r="BM95" s="5"/>
      <c r="BN95" s="5"/>
      <c r="BO95" s="5"/>
      <c r="BP95" s="5"/>
      <c r="BQ95" s="5"/>
      <c r="BR95" s="5"/>
      <c r="BS95" s="5"/>
      <c r="BT95" s="5"/>
      <c r="BU95" s="5"/>
      <c r="BV95" s="5"/>
      <c r="BW95" s="5"/>
      <c r="BX95" s="5"/>
      <c r="BY95" s="5"/>
      <c r="BZ95" s="5"/>
      <c r="CA95" s="5"/>
      <c r="CB95" s="5"/>
      <c r="CC95" s="5"/>
      <c r="CD95" s="5"/>
      <c r="CE95" s="5"/>
      <c r="CF95" s="5"/>
      <c r="CG95" s="5"/>
      <c r="CH95" s="5"/>
      <c r="CI95" s="5"/>
      <c r="CJ95" s="5"/>
      <c r="CK95" s="5"/>
      <c r="CL95" s="5"/>
      <c r="CM95" s="5"/>
      <c r="CN95" s="5"/>
      <c r="CO95" s="5"/>
      <c r="CP95" s="5"/>
      <c r="CQ95" s="5"/>
      <c r="CR95" s="5"/>
      <c r="CS95" s="5"/>
      <c r="CT95" s="5"/>
      <c r="CU95" s="5"/>
      <c r="CV95" s="5"/>
      <c r="CW95" s="5"/>
      <c r="CX95" s="5"/>
      <c r="CY95" s="5"/>
      <c r="CZ95" s="5"/>
      <c r="DA95" s="5"/>
      <c r="DB95" s="5"/>
      <c r="DC95" s="5"/>
      <c r="DD95" s="5"/>
      <c r="DE95" s="5"/>
      <c r="DF95" s="5"/>
      <c r="DG95" s="5"/>
      <c r="DH95" s="5"/>
      <c r="DI95" s="5"/>
      <c r="DJ95" s="5"/>
      <c r="DK95" s="5"/>
      <c r="DL95" s="5"/>
      <c r="DM95" s="5"/>
      <c r="DN95" s="5"/>
      <c r="DO95" s="5"/>
      <c r="DP95" s="5"/>
      <c r="DQ95" s="5"/>
      <c r="DR95" s="5"/>
      <c r="DS95" s="5"/>
      <c r="DT95" s="5"/>
      <c r="DU95" s="5"/>
      <c r="DV95" s="5"/>
      <c r="DW95" s="5"/>
      <c r="DX95" s="5"/>
      <c r="DY95" s="5"/>
      <c r="DZ95" s="5"/>
      <c r="EA95" s="5"/>
      <c r="EB95" s="5"/>
      <c r="EC95" s="5"/>
      <c r="ED95" s="5"/>
      <c r="EE95" s="5"/>
      <c r="EF95" s="5"/>
      <c r="EG95" s="5"/>
      <c r="EH95" s="5"/>
      <c r="EI95" s="5"/>
      <c r="EJ95" s="5"/>
      <c r="EK95" s="5"/>
      <c r="EL95" s="5"/>
      <c r="EM95" s="5"/>
      <c r="EN95" s="5"/>
      <c r="EO95" s="5"/>
      <c r="EP95" s="5"/>
      <c r="EQ95" s="5"/>
      <c r="ER95" s="5"/>
      <c r="ES95" s="5"/>
      <c r="ET95" s="5"/>
      <c r="EU95" s="5"/>
      <c r="EV95" s="5"/>
      <c r="EW95" s="5"/>
      <c r="EX95" s="5"/>
      <c r="EY95" s="5"/>
      <c r="EZ95" s="5"/>
      <c r="FA95" s="5"/>
      <c r="FB95" s="5"/>
      <c r="FC95" s="5"/>
      <c r="FD95" s="5"/>
      <c r="FE95" s="5"/>
      <c r="FF95" s="5"/>
      <c r="FG95" s="5"/>
      <c r="FH95" s="5"/>
      <c r="FI95" s="5"/>
      <c r="FJ95" s="5"/>
      <c r="FK95" s="5"/>
      <c r="FL95" s="5"/>
      <c r="FM95" s="5"/>
      <c r="FN95" s="5"/>
      <c r="FO95" s="5"/>
      <c r="FP95" s="5"/>
      <c r="FQ95" s="5"/>
      <c r="FR95" s="5"/>
      <c r="FS95" s="5"/>
      <c r="FT95" s="5"/>
      <c r="FU95" s="5"/>
      <c r="FV95" s="5"/>
      <c r="FW95" s="5"/>
      <c r="FX95" s="5"/>
      <c r="FY95" s="5"/>
      <c r="FZ95" s="5"/>
      <c r="GA95" s="5"/>
      <c r="GB95" s="5"/>
      <c r="GC95" s="5"/>
      <c r="GD95" s="5"/>
      <c r="GE95" s="5"/>
      <c r="GF95" s="5"/>
      <c r="GG95" s="5"/>
      <c r="GH95" s="5"/>
      <c r="GI95" s="5"/>
      <c r="GJ95" s="5"/>
      <c r="GK95" s="5"/>
      <c r="GL95" s="5"/>
      <c r="GM95" s="5"/>
      <c r="GN95" s="5"/>
      <c r="GO95" s="5"/>
      <c r="GP95" s="5"/>
      <c r="GQ95" s="5"/>
      <c r="GR95" s="5"/>
      <c r="GS95" s="5"/>
      <c r="GT95" s="5"/>
      <c r="GU95" s="5"/>
      <c r="GV95" s="5"/>
      <c r="GW95" s="5"/>
      <c r="GX95" s="5"/>
      <c r="GY95" s="5"/>
      <c r="GZ95" s="5"/>
      <c r="HA95" s="5"/>
      <c r="HB95" s="5"/>
      <c r="HC95" s="5"/>
      <c r="HD95" s="5"/>
      <c r="HE95" s="5"/>
      <c r="HF95" s="5"/>
      <c r="HG95" s="5"/>
      <c r="HH95" s="5"/>
      <c r="HI95" s="5"/>
      <c r="HJ95" s="5"/>
      <c r="HK95" s="5"/>
      <c r="HL95" s="5"/>
      <c r="HM95" s="5"/>
      <c r="HN95" s="5"/>
      <c r="HO95" s="5"/>
      <c r="HP95" s="5"/>
      <c r="HQ95" s="5"/>
      <c r="HR95" s="5"/>
      <c r="HS95" s="5"/>
      <c r="HT95" s="5"/>
      <c r="HU95" s="5"/>
      <c r="HV95" s="5"/>
      <c r="HW95" s="5"/>
      <c r="HX95" s="5"/>
      <c r="HY95" s="5"/>
      <c r="HZ95" s="5"/>
      <c r="IA95" s="5"/>
      <c r="IB95" s="5"/>
      <c r="IC95" s="5"/>
      <c r="ID95" s="5"/>
      <c r="IE95" s="5"/>
      <c r="IF95" s="5"/>
      <c r="IG95" s="5"/>
      <c r="IH95" s="5"/>
      <c r="II95" s="5"/>
      <c r="IJ95" s="5"/>
      <c r="IK95" s="5"/>
      <c r="IL95" s="5"/>
      <c r="IM95" s="5"/>
      <c r="IN95" s="5"/>
      <c r="IO95" s="5"/>
      <c r="IP95" s="5"/>
      <c r="IQ95" s="5"/>
      <c r="IR95" s="5"/>
      <c r="IS95" s="5"/>
      <c r="IT95" s="5"/>
      <c r="IU95" s="5"/>
      <c r="IV95" s="5"/>
      <c r="IW95" s="5"/>
      <c r="IX95" s="5"/>
      <c r="IY95" s="5"/>
      <c r="IZ95" s="5"/>
      <c r="JA95" s="5"/>
      <c r="JB95" s="5"/>
      <c r="JC95" s="5"/>
      <c r="JD95" s="5"/>
      <c r="JE95" s="5"/>
      <c r="JF95" s="5"/>
      <c r="JG95" s="5"/>
      <c r="JH95" s="5"/>
      <c r="JI95" s="5"/>
      <c r="JJ95" s="5"/>
      <c r="JK95" s="5"/>
    </row>
    <row r="96" s="1" customFormat="true" customHeight="true" spans="1:271">
      <c r="A96" s="25">
        <f>SUBTOTAL(103,$B$6:B96)</f>
        <v>85</v>
      </c>
      <c r="B96" s="90" t="s">
        <v>138</v>
      </c>
      <c r="C96" s="31" t="s">
        <v>141</v>
      </c>
      <c r="D96" s="82" t="s">
        <v>42</v>
      </c>
      <c r="E96" s="47">
        <f t="shared" si="102"/>
        <v>630.04703167983</v>
      </c>
      <c r="F96" s="48">
        <v>710</v>
      </c>
      <c r="G96" s="47">
        <f t="shared" si="103"/>
        <v>374.505279971603</v>
      </c>
      <c r="H96" s="58">
        <v>422.03</v>
      </c>
      <c r="I96" s="47">
        <f t="shared" si="104"/>
        <v>621.173129825184</v>
      </c>
      <c r="J96" s="58">
        <v>700</v>
      </c>
      <c r="K96" s="47" t="str">
        <f t="shared" si="105"/>
        <v>/</v>
      </c>
      <c r="L96" s="70" t="s">
        <v>33</v>
      </c>
      <c r="M96" s="47">
        <f t="shared" si="106"/>
        <v>621.173129825184</v>
      </c>
      <c r="N96" s="58">
        <v>700</v>
      </c>
      <c r="O96" s="47">
        <f t="shared" si="107"/>
        <v>492.501552932825</v>
      </c>
      <c r="P96" s="58">
        <v>555</v>
      </c>
      <c r="Q96" s="47">
        <f t="shared" si="108"/>
        <v>394.888632531724</v>
      </c>
      <c r="R96" s="70">
        <v>445</v>
      </c>
      <c r="S96" s="47" t="str">
        <f t="shared" si="109"/>
        <v>/</v>
      </c>
      <c r="T96" s="58" t="s">
        <v>33</v>
      </c>
      <c r="U96" s="47">
        <f t="shared" si="110"/>
        <v>621.173129825184</v>
      </c>
      <c r="V96" s="71">
        <v>700</v>
      </c>
      <c r="W96" s="47" t="str">
        <f t="shared" si="111"/>
        <v>/</v>
      </c>
      <c r="X96" s="58" t="s">
        <v>33</v>
      </c>
      <c r="Y96" s="47" t="str">
        <f t="shared" si="112"/>
        <v>/</v>
      </c>
      <c r="Z96" s="58" t="s">
        <v>33</v>
      </c>
      <c r="AA96" s="47">
        <f t="shared" si="113"/>
        <v>470.316798296211</v>
      </c>
      <c r="AB96" s="58">
        <v>530</v>
      </c>
      <c r="AC96" s="82">
        <v>12.69</v>
      </c>
      <c r="AD96" s="79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  <c r="BF96" s="5"/>
      <c r="BG96" s="5"/>
      <c r="BH96" s="5"/>
      <c r="BI96" s="5"/>
      <c r="BJ96" s="5"/>
      <c r="BK96" s="5"/>
      <c r="BL96" s="5"/>
      <c r="BM96" s="5"/>
      <c r="BN96" s="5"/>
      <c r="BO96" s="5"/>
      <c r="BP96" s="5"/>
      <c r="BQ96" s="5"/>
      <c r="BR96" s="5"/>
      <c r="BS96" s="5"/>
      <c r="BT96" s="5"/>
      <c r="BU96" s="5"/>
      <c r="BV96" s="5"/>
      <c r="BW96" s="5"/>
      <c r="BX96" s="5"/>
      <c r="BY96" s="5"/>
      <c r="BZ96" s="5"/>
      <c r="CA96" s="5"/>
      <c r="CB96" s="5"/>
      <c r="CC96" s="5"/>
      <c r="CD96" s="5"/>
      <c r="CE96" s="5"/>
      <c r="CF96" s="5"/>
      <c r="CG96" s="5"/>
      <c r="CH96" s="5"/>
      <c r="CI96" s="5"/>
      <c r="CJ96" s="5"/>
      <c r="CK96" s="5"/>
      <c r="CL96" s="5"/>
      <c r="CM96" s="5"/>
      <c r="CN96" s="5"/>
      <c r="CO96" s="5"/>
      <c r="CP96" s="5"/>
      <c r="CQ96" s="5"/>
      <c r="CR96" s="5"/>
      <c r="CS96" s="5"/>
      <c r="CT96" s="5"/>
      <c r="CU96" s="5"/>
      <c r="CV96" s="5"/>
      <c r="CW96" s="5"/>
      <c r="CX96" s="5"/>
      <c r="CY96" s="5"/>
      <c r="CZ96" s="5"/>
      <c r="DA96" s="5"/>
      <c r="DB96" s="5"/>
      <c r="DC96" s="5"/>
      <c r="DD96" s="5"/>
      <c r="DE96" s="5"/>
      <c r="DF96" s="5"/>
      <c r="DG96" s="5"/>
      <c r="DH96" s="5"/>
      <c r="DI96" s="5"/>
      <c r="DJ96" s="5"/>
      <c r="DK96" s="5"/>
      <c r="DL96" s="5"/>
      <c r="DM96" s="5"/>
      <c r="DN96" s="5"/>
      <c r="DO96" s="5"/>
      <c r="DP96" s="5"/>
      <c r="DQ96" s="5"/>
      <c r="DR96" s="5"/>
      <c r="DS96" s="5"/>
      <c r="DT96" s="5"/>
      <c r="DU96" s="5"/>
      <c r="DV96" s="5"/>
      <c r="DW96" s="5"/>
      <c r="DX96" s="5"/>
      <c r="DY96" s="5"/>
      <c r="DZ96" s="5"/>
      <c r="EA96" s="5"/>
      <c r="EB96" s="5"/>
      <c r="EC96" s="5"/>
      <c r="ED96" s="5"/>
      <c r="EE96" s="5"/>
      <c r="EF96" s="5"/>
      <c r="EG96" s="5"/>
      <c r="EH96" s="5"/>
      <c r="EI96" s="5"/>
      <c r="EJ96" s="5"/>
      <c r="EK96" s="5"/>
      <c r="EL96" s="5"/>
      <c r="EM96" s="5"/>
      <c r="EN96" s="5"/>
      <c r="EO96" s="5"/>
      <c r="EP96" s="5"/>
      <c r="EQ96" s="5"/>
      <c r="ER96" s="5"/>
      <c r="ES96" s="5"/>
      <c r="ET96" s="5"/>
      <c r="EU96" s="5"/>
      <c r="EV96" s="5"/>
      <c r="EW96" s="5"/>
      <c r="EX96" s="5"/>
      <c r="EY96" s="5"/>
      <c r="EZ96" s="5"/>
      <c r="FA96" s="5"/>
      <c r="FB96" s="5"/>
      <c r="FC96" s="5"/>
      <c r="FD96" s="5"/>
      <c r="FE96" s="5"/>
      <c r="FF96" s="5"/>
      <c r="FG96" s="5"/>
      <c r="FH96" s="5"/>
      <c r="FI96" s="5"/>
      <c r="FJ96" s="5"/>
      <c r="FK96" s="5"/>
      <c r="FL96" s="5"/>
      <c r="FM96" s="5"/>
      <c r="FN96" s="5"/>
      <c r="FO96" s="5"/>
      <c r="FP96" s="5"/>
      <c r="FQ96" s="5"/>
      <c r="FR96" s="5"/>
      <c r="FS96" s="5"/>
      <c r="FT96" s="5"/>
      <c r="FU96" s="5"/>
      <c r="FV96" s="5"/>
      <c r="FW96" s="5"/>
      <c r="FX96" s="5"/>
      <c r="FY96" s="5"/>
      <c r="FZ96" s="5"/>
      <c r="GA96" s="5"/>
      <c r="GB96" s="5"/>
      <c r="GC96" s="5"/>
      <c r="GD96" s="5"/>
      <c r="GE96" s="5"/>
      <c r="GF96" s="5"/>
      <c r="GG96" s="5"/>
      <c r="GH96" s="5"/>
      <c r="GI96" s="5"/>
      <c r="GJ96" s="5"/>
      <c r="GK96" s="5"/>
      <c r="GL96" s="5"/>
      <c r="GM96" s="5"/>
      <c r="GN96" s="5"/>
      <c r="GO96" s="5"/>
      <c r="GP96" s="5"/>
      <c r="GQ96" s="5"/>
      <c r="GR96" s="5"/>
      <c r="GS96" s="5"/>
      <c r="GT96" s="5"/>
      <c r="GU96" s="5"/>
      <c r="GV96" s="5"/>
      <c r="GW96" s="5"/>
      <c r="GX96" s="5"/>
      <c r="GY96" s="5"/>
      <c r="GZ96" s="5"/>
      <c r="HA96" s="5"/>
      <c r="HB96" s="5"/>
      <c r="HC96" s="5"/>
      <c r="HD96" s="5"/>
      <c r="HE96" s="5"/>
      <c r="HF96" s="5"/>
      <c r="HG96" s="5"/>
      <c r="HH96" s="5"/>
      <c r="HI96" s="5"/>
      <c r="HJ96" s="5"/>
      <c r="HK96" s="5"/>
      <c r="HL96" s="5"/>
      <c r="HM96" s="5"/>
      <c r="HN96" s="5"/>
      <c r="HO96" s="5"/>
      <c r="HP96" s="5"/>
      <c r="HQ96" s="5"/>
      <c r="HR96" s="5"/>
      <c r="HS96" s="5"/>
      <c r="HT96" s="5"/>
      <c r="HU96" s="5"/>
      <c r="HV96" s="5"/>
      <c r="HW96" s="5"/>
      <c r="HX96" s="5"/>
      <c r="HY96" s="5"/>
      <c r="HZ96" s="5"/>
      <c r="IA96" s="5"/>
      <c r="IB96" s="5"/>
      <c r="IC96" s="5"/>
      <c r="ID96" s="5"/>
      <c r="IE96" s="5"/>
      <c r="IF96" s="5"/>
      <c r="IG96" s="5"/>
      <c r="IH96" s="5"/>
      <c r="II96" s="5"/>
      <c r="IJ96" s="5"/>
      <c r="IK96" s="5"/>
      <c r="IL96" s="5"/>
      <c r="IM96" s="5"/>
      <c r="IN96" s="5"/>
      <c r="IO96" s="5"/>
      <c r="IP96" s="5"/>
      <c r="IQ96" s="5"/>
      <c r="IR96" s="5"/>
      <c r="IS96" s="5"/>
      <c r="IT96" s="5"/>
      <c r="IU96" s="5"/>
      <c r="IV96" s="5"/>
      <c r="IW96" s="5"/>
      <c r="IX96" s="5"/>
      <c r="IY96" s="5"/>
      <c r="IZ96" s="5"/>
      <c r="JA96" s="5"/>
      <c r="JB96" s="5"/>
      <c r="JC96" s="5"/>
      <c r="JD96" s="5"/>
      <c r="JE96" s="5"/>
      <c r="JF96" s="5"/>
      <c r="JG96" s="5"/>
      <c r="JH96" s="5"/>
      <c r="JI96" s="5"/>
      <c r="JJ96" s="5"/>
      <c r="JK96" s="5"/>
    </row>
    <row r="97" customHeight="true" spans="1:30">
      <c r="A97" s="100" t="s">
        <v>142</v>
      </c>
      <c r="B97" s="33"/>
      <c r="C97" s="34"/>
      <c r="D97" s="33"/>
      <c r="E97" s="33"/>
      <c r="F97" s="49"/>
      <c r="G97" s="49"/>
      <c r="H97" s="49"/>
      <c r="I97" s="49"/>
      <c r="J97" s="49"/>
      <c r="K97" s="49"/>
      <c r="L97" s="49"/>
      <c r="M97" s="49"/>
      <c r="N97" s="49"/>
      <c r="O97" s="49"/>
      <c r="P97" s="49"/>
      <c r="Q97" s="49"/>
      <c r="R97" s="49"/>
      <c r="S97" s="33"/>
      <c r="T97" s="49"/>
      <c r="U97" s="33"/>
      <c r="V97" s="49"/>
      <c r="W97" s="33"/>
      <c r="X97" s="49"/>
      <c r="Y97" s="33"/>
      <c r="Z97" s="49"/>
      <c r="AA97" s="33"/>
      <c r="AB97" s="49"/>
      <c r="AC97" s="33"/>
      <c r="AD97" s="79"/>
    </row>
    <row r="98" customHeight="true" spans="1:30">
      <c r="A98" s="25">
        <f>SUBTOTAL(103,$B$6:B98)</f>
        <v>86</v>
      </c>
      <c r="B98" s="26" t="s">
        <v>143</v>
      </c>
      <c r="C98" s="27" t="s">
        <v>144</v>
      </c>
      <c r="D98" s="28" t="s">
        <v>51</v>
      </c>
      <c r="E98" s="47">
        <f t="shared" ref="E98:E107" si="114">IF(F98="/","/",F98/(1+$AC98/100))</f>
        <v>47.0316798296211</v>
      </c>
      <c r="F98" s="48">
        <v>53</v>
      </c>
      <c r="G98" s="47">
        <f t="shared" ref="G98:G107" si="115">IF(H98="/","/",H98/(1+$AC98/100))</f>
        <v>44.3695092732274</v>
      </c>
      <c r="H98" s="114">
        <v>50</v>
      </c>
      <c r="I98" s="47" t="str">
        <f>IF(J98="/","/",J98/(1+$AC98/100))</f>
        <v>/</v>
      </c>
      <c r="J98" s="114" t="s">
        <v>33</v>
      </c>
      <c r="K98" s="47">
        <f t="shared" ref="K98:K107" si="116">IF(L98="/","/",L98/(1+$AC98/100))</f>
        <v>57.6803620551957</v>
      </c>
      <c r="L98" s="123">
        <v>65</v>
      </c>
      <c r="M98" s="47" t="str">
        <f>IF(N98="/","/",N98/(1+$AC98/100))</f>
        <v>/</v>
      </c>
      <c r="N98" s="114" t="s">
        <v>33</v>
      </c>
      <c r="O98" s="47" t="str">
        <f t="shared" si="107"/>
        <v>/</v>
      </c>
      <c r="P98" s="114" t="s">
        <v>33</v>
      </c>
      <c r="Q98" s="47">
        <f t="shared" si="108"/>
        <v>48.8064602005502</v>
      </c>
      <c r="R98" s="114">
        <v>55</v>
      </c>
      <c r="S98" s="47">
        <f t="shared" si="109"/>
        <v>44.3695092732274</v>
      </c>
      <c r="T98" s="114">
        <v>50</v>
      </c>
      <c r="U98" s="47">
        <f t="shared" si="110"/>
        <v>48.8064602005502</v>
      </c>
      <c r="V98" s="138">
        <v>55</v>
      </c>
      <c r="W98" s="47">
        <f t="shared" si="111"/>
        <v>44.3695092732274</v>
      </c>
      <c r="X98" s="48">
        <v>50</v>
      </c>
      <c r="Y98" s="47" t="str">
        <f t="shared" si="112"/>
        <v>/</v>
      </c>
      <c r="Z98" s="114" t="s">
        <v>33</v>
      </c>
      <c r="AA98" s="47">
        <f>IF(AB98="/","/",AB98/(1+$AC98/100))</f>
        <v>85.0119797675038</v>
      </c>
      <c r="AB98" s="114">
        <v>95.8</v>
      </c>
      <c r="AC98" s="82">
        <v>12.69</v>
      </c>
      <c r="AD98" s="79"/>
    </row>
    <row r="99" customHeight="true" spans="1:30">
      <c r="A99" s="25">
        <f>SUBTOTAL(103,$B$6:B99)</f>
        <v>87</v>
      </c>
      <c r="B99" s="26" t="s">
        <v>143</v>
      </c>
      <c r="C99" s="27" t="s">
        <v>145</v>
      </c>
      <c r="D99" s="28" t="s">
        <v>51</v>
      </c>
      <c r="E99" s="47">
        <f t="shared" si="114"/>
        <v>40.8199485313692</v>
      </c>
      <c r="F99" s="48">
        <v>46</v>
      </c>
      <c r="G99" s="47">
        <f t="shared" si="115"/>
        <v>53.2434111278729</v>
      </c>
      <c r="H99" s="114">
        <v>60</v>
      </c>
      <c r="I99" s="47" t="str">
        <f t="shared" ref="I99:I112" si="117">IF(J99="/","/",J99/(1+$AC99/100))</f>
        <v>/</v>
      </c>
      <c r="J99" s="114" t="s">
        <v>33</v>
      </c>
      <c r="K99" s="47">
        <f t="shared" si="116"/>
        <v>53.2434111278729</v>
      </c>
      <c r="L99" s="123">
        <v>60</v>
      </c>
      <c r="M99" s="47" t="str">
        <f t="shared" ref="M99:M112" si="118">IF(N99="/","/",N99/(1+$AC99/100))</f>
        <v>/</v>
      </c>
      <c r="N99" s="114" t="s">
        <v>33</v>
      </c>
      <c r="O99" s="47" t="str">
        <f t="shared" ref="O99:O112" si="119">IF(P99="/","/",P99/(1+$AC99/100))</f>
        <v>/</v>
      </c>
      <c r="P99" s="114" t="s">
        <v>33</v>
      </c>
      <c r="Q99" s="47">
        <f t="shared" ref="Q99:Q112" si="120">IF(R99="/","/",R99/(1+$AC99/100))</f>
        <v>53.2434111278729</v>
      </c>
      <c r="R99" s="114">
        <v>60</v>
      </c>
      <c r="S99" s="47">
        <f t="shared" ref="S99:S112" si="121">IF(T99="/","/",T99/(1+$AC99/100))</f>
        <v>48.8064602005502</v>
      </c>
      <c r="T99" s="114">
        <v>55</v>
      </c>
      <c r="U99" s="47">
        <f t="shared" ref="U99:U112" si="122">IF(V99="/","/",V99/(1+$AC99/100))</f>
        <v>53.2434111278729</v>
      </c>
      <c r="V99" s="138">
        <v>60</v>
      </c>
      <c r="W99" s="47">
        <f t="shared" ref="W99:W112" si="123">IF(X99="/","/",X99/(1+$AC99/100))</f>
        <v>57.6803620551957</v>
      </c>
      <c r="X99" s="48">
        <v>65</v>
      </c>
      <c r="Y99" s="47" t="str">
        <f t="shared" ref="Y99:Y112" si="124">IF(Z99="/","/",Z99/(1+$AC99/100))</f>
        <v>/</v>
      </c>
      <c r="Z99" s="114" t="s">
        <v>33</v>
      </c>
      <c r="AA99" s="47">
        <f>IF(AB99="/","/",AB99/(1+$AC99/100))</f>
        <v>79.9982252196291</v>
      </c>
      <c r="AB99" s="114">
        <v>90.15</v>
      </c>
      <c r="AC99" s="82">
        <v>12.69</v>
      </c>
      <c r="AD99" s="79"/>
    </row>
    <row r="100" customHeight="true" spans="1:30">
      <c r="A100" s="25">
        <f>SUBTOTAL(103,$B$6:B100)</f>
        <v>88</v>
      </c>
      <c r="B100" s="26" t="s">
        <v>143</v>
      </c>
      <c r="C100" s="27" t="s">
        <v>146</v>
      </c>
      <c r="D100" s="28" t="s">
        <v>51</v>
      </c>
      <c r="E100" s="47">
        <f t="shared" si="114"/>
        <v>50.0044369509273</v>
      </c>
      <c r="F100" s="48">
        <v>56.35</v>
      </c>
      <c r="G100" s="47">
        <f t="shared" si="115"/>
        <v>49.6938503860147</v>
      </c>
      <c r="H100" s="114">
        <v>56</v>
      </c>
      <c r="I100" s="47" t="str">
        <f t="shared" si="117"/>
        <v>/</v>
      </c>
      <c r="J100" s="114" t="s">
        <v>33</v>
      </c>
      <c r="K100" s="115">
        <f t="shared" si="116"/>
        <v>57.6803620551957</v>
      </c>
      <c r="L100" s="61">
        <v>65</v>
      </c>
      <c r="M100" s="47" t="str">
        <f t="shared" si="118"/>
        <v>/</v>
      </c>
      <c r="N100" s="114" t="s">
        <v>33</v>
      </c>
      <c r="O100" s="47" t="str">
        <f t="shared" si="119"/>
        <v>/</v>
      </c>
      <c r="P100" s="114" t="s">
        <v>33</v>
      </c>
      <c r="Q100" s="47">
        <f t="shared" si="120"/>
        <v>57.6803620551957</v>
      </c>
      <c r="R100" s="114">
        <v>65</v>
      </c>
      <c r="S100" s="47">
        <f t="shared" si="121"/>
        <v>53.2434111278729</v>
      </c>
      <c r="T100" s="114">
        <v>60</v>
      </c>
      <c r="U100" s="47">
        <f t="shared" si="122"/>
        <v>57.6803620551957</v>
      </c>
      <c r="V100" s="138">
        <v>65</v>
      </c>
      <c r="W100" s="47">
        <f t="shared" si="123"/>
        <v>49.6938503860147</v>
      </c>
      <c r="X100" s="48">
        <v>56</v>
      </c>
      <c r="Y100" s="47" t="str">
        <f t="shared" si="124"/>
        <v>/</v>
      </c>
      <c r="Z100" s="114" t="s">
        <v>33</v>
      </c>
      <c r="AA100" s="47">
        <f>IF(AB100="/","/",AB100/(1+$AC100/100))</f>
        <v>100.008873901855</v>
      </c>
      <c r="AB100" s="114">
        <v>112.7</v>
      </c>
      <c r="AC100" s="82">
        <v>12.69</v>
      </c>
      <c r="AD100" s="79"/>
    </row>
    <row r="101" customHeight="true" spans="1:30">
      <c r="A101" s="25">
        <f>SUBTOTAL(103,$B$6:B101)</f>
        <v>89</v>
      </c>
      <c r="B101" s="26" t="s">
        <v>143</v>
      </c>
      <c r="C101" s="27" t="s">
        <v>147</v>
      </c>
      <c r="D101" s="28" t="s">
        <v>51</v>
      </c>
      <c r="E101" s="47">
        <f t="shared" si="114"/>
        <v>65.0013310852782</v>
      </c>
      <c r="F101" s="48">
        <v>73.25</v>
      </c>
      <c r="G101" s="47">
        <f t="shared" si="115"/>
        <v>62.1173129825184</v>
      </c>
      <c r="H101" s="114">
        <v>70</v>
      </c>
      <c r="I101" s="47" t="str">
        <f t="shared" si="117"/>
        <v>/</v>
      </c>
      <c r="J101" s="114" t="s">
        <v>33</v>
      </c>
      <c r="K101" s="115">
        <f t="shared" si="116"/>
        <v>70.9912148371639</v>
      </c>
      <c r="L101" s="124">
        <v>80</v>
      </c>
      <c r="M101" s="47" t="str">
        <f t="shared" si="118"/>
        <v>/</v>
      </c>
      <c r="N101" s="114" t="s">
        <v>33</v>
      </c>
      <c r="O101" s="47">
        <f t="shared" si="119"/>
        <v>62.1173129825184</v>
      </c>
      <c r="P101" s="114">
        <v>70</v>
      </c>
      <c r="Q101" s="47">
        <f t="shared" si="120"/>
        <v>62.1173129825184</v>
      </c>
      <c r="R101" s="114">
        <v>70</v>
      </c>
      <c r="S101" s="47">
        <f t="shared" si="121"/>
        <v>62.1173129825184</v>
      </c>
      <c r="T101" s="114">
        <v>70</v>
      </c>
      <c r="U101" s="47">
        <f t="shared" si="122"/>
        <v>62.1173129825184</v>
      </c>
      <c r="V101" s="139">
        <v>70</v>
      </c>
      <c r="W101" s="47">
        <f t="shared" si="123"/>
        <v>62.1173129825184</v>
      </c>
      <c r="X101" s="48">
        <v>70</v>
      </c>
      <c r="Y101" s="47" t="str">
        <f t="shared" si="124"/>
        <v>/</v>
      </c>
      <c r="Z101" s="114" t="s">
        <v>33</v>
      </c>
      <c r="AA101" s="115">
        <f>IF(AB101="/","/",AB101/(1+$AC101/100))</f>
        <v>63.004703167983</v>
      </c>
      <c r="AB101" s="51">
        <v>71</v>
      </c>
      <c r="AC101" s="82">
        <v>12.69</v>
      </c>
      <c r="AD101" s="79"/>
    </row>
    <row r="102" customHeight="true" spans="1:30">
      <c r="A102" s="25">
        <f>SUBTOTAL(103,$B$6:B102)</f>
        <v>90</v>
      </c>
      <c r="B102" s="26" t="s">
        <v>143</v>
      </c>
      <c r="C102" s="27" t="s">
        <v>148</v>
      </c>
      <c r="D102" s="28" t="s">
        <v>51</v>
      </c>
      <c r="E102" s="47">
        <f t="shared" si="114"/>
        <v>95.0039932558346</v>
      </c>
      <c r="F102" s="48">
        <v>107.06</v>
      </c>
      <c r="G102" s="47">
        <f t="shared" si="115"/>
        <v>88.7390185464549</v>
      </c>
      <c r="H102" s="114">
        <v>100</v>
      </c>
      <c r="I102" s="47" t="str">
        <f t="shared" si="117"/>
        <v>/</v>
      </c>
      <c r="J102" s="114" t="s">
        <v>33</v>
      </c>
      <c r="K102" s="47" t="s">
        <v>33</v>
      </c>
      <c r="L102" s="123" t="s">
        <v>33</v>
      </c>
      <c r="M102" s="47" t="str">
        <f t="shared" si="118"/>
        <v>/</v>
      </c>
      <c r="N102" s="114" t="s">
        <v>33</v>
      </c>
      <c r="O102" s="47" t="str">
        <f t="shared" si="119"/>
        <v>/</v>
      </c>
      <c r="P102" s="114" t="s">
        <v>33</v>
      </c>
      <c r="Q102" s="47" t="str">
        <f t="shared" si="120"/>
        <v>/</v>
      </c>
      <c r="R102" s="114" t="s">
        <v>33</v>
      </c>
      <c r="S102" s="47">
        <f t="shared" si="121"/>
        <v>88.7390185464549</v>
      </c>
      <c r="T102" s="114">
        <v>100</v>
      </c>
      <c r="U102" s="47">
        <f t="shared" si="122"/>
        <v>88.7390185464549</v>
      </c>
      <c r="V102" s="138">
        <v>100</v>
      </c>
      <c r="W102" s="47">
        <f t="shared" si="123"/>
        <v>88.7390185464549</v>
      </c>
      <c r="X102" s="48">
        <v>100</v>
      </c>
      <c r="Y102" s="47" t="str">
        <f t="shared" si="124"/>
        <v>/</v>
      </c>
      <c r="Z102" s="114" t="s">
        <v>33</v>
      </c>
      <c r="AA102" s="47" t="str">
        <f t="shared" ref="AA102:AA107" si="125">IF(AB102="/","/",AB102/(1+$AC102/100))</f>
        <v>/</v>
      </c>
      <c r="AB102" s="114" t="s">
        <v>33</v>
      </c>
      <c r="AC102" s="82">
        <v>12.69</v>
      </c>
      <c r="AD102" s="79"/>
    </row>
    <row r="103" customHeight="true" spans="1:30">
      <c r="A103" s="25">
        <f>SUBTOTAL(103,$B$6:B103)</f>
        <v>91</v>
      </c>
      <c r="B103" s="26" t="s">
        <v>143</v>
      </c>
      <c r="C103" s="27" t="s">
        <v>149</v>
      </c>
      <c r="D103" s="28" t="s">
        <v>51</v>
      </c>
      <c r="E103" s="47">
        <f t="shared" si="114"/>
        <v>140.003549560742</v>
      </c>
      <c r="F103" s="48">
        <v>157.77</v>
      </c>
      <c r="G103" s="47">
        <f t="shared" si="115"/>
        <v>119.797675037714</v>
      </c>
      <c r="H103" s="114">
        <v>135</v>
      </c>
      <c r="I103" s="47" t="str">
        <f t="shared" si="117"/>
        <v>/</v>
      </c>
      <c r="J103" s="114" t="s">
        <v>33</v>
      </c>
      <c r="K103" s="115" t="str">
        <f t="shared" si="116"/>
        <v>/</v>
      </c>
      <c r="L103" s="61" t="s">
        <v>33</v>
      </c>
      <c r="M103" s="47" t="str">
        <f t="shared" si="118"/>
        <v>/</v>
      </c>
      <c r="N103" s="114" t="s">
        <v>33</v>
      </c>
      <c r="O103" s="47" t="str">
        <f t="shared" si="119"/>
        <v>/</v>
      </c>
      <c r="P103" s="114" t="s">
        <v>33</v>
      </c>
      <c r="Q103" s="47" t="str">
        <f t="shared" si="120"/>
        <v>/</v>
      </c>
      <c r="R103" s="114" t="s">
        <v>33</v>
      </c>
      <c r="S103" s="47">
        <f t="shared" si="121"/>
        <v>119.797675037714</v>
      </c>
      <c r="T103" s="114">
        <v>135</v>
      </c>
      <c r="U103" s="47">
        <f t="shared" si="122"/>
        <v>93.1759694737776</v>
      </c>
      <c r="V103" s="138">
        <v>105</v>
      </c>
      <c r="W103" s="47">
        <f t="shared" si="123"/>
        <v>119.797675037714</v>
      </c>
      <c r="X103" s="48">
        <v>135</v>
      </c>
      <c r="Y103" s="47" t="str">
        <f t="shared" si="124"/>
        <v>/</v>
      </c>
      <c r="Z103" s="114" t="s">
        <v>33</v>
      </c>
      <c r="AA103" s="47" t="str">
        <f t="shared" si="125"/>
        <v>/</v>
      </c>
      <c r="AB103" s="114" t="s">
        <v>33</v>
      </c>
      <c r="AC103" s="82">
        <v>12.69</v>
      </c>
      <c r="AD103" s="79"/>
    </row>
    <row r="104" customHeight="true" spans="1:30">
      <c r="A104" s="25">
        <f>SUBTOTAL(103,$B$6:B104)</f>
        <v>92</v>
      </c>
      <c r="B104" s="101" t="s">
        <v>150</v>
      </c>
      <c r="C104" s="102" t="s">
        <v>151</v>
      </c>
      <c r="D104" s="102" t="s">
        <v>51</v>
      </c>
      <c r="E104" s="47">
        <f t="shared" si="114"/>
        <v>55.0004436950927</v>
      </c>
      <c r="F104" s="48">
        <v>61.98</v>
      </c>
      <c r="G104" s="47">
        <f t="shared" si="115"/>
        <v>62.1173129825184</v>
      </c>
      <c r="H104" s="114">
        <v>70</v>
      </c>
      <c r="I104" s="47" t="str">
        <f t="shared" si="117"/>
        <v>/</v>
      </c>
      <c r="J104" s="114" t="s">
        <v>33</v>
      </c>
      <c r="K104" s="47">
        <f t="shared" si="116"/>
        <v>53.2434111278729</v>
      </c>
      <c r="L104" s="123">
        <v>60</v>
      </c>
      <c r="M104" s="47" t="str">
        <f t="shared" si="118"/>
        <v>/</v>
      </c>
      <c r="N104" s="114" t="s">
        <v>33</v>
      </c>
      <c r="O104" s="47" t="str">
        <f t="shared" si="119"/>
        <v>/</v>
      </c>
      <c r="P104" s="114" t="s">
        <v>33</v>
      </c>
      <c r="Q104" s="47">
        <f t="shared" si="120"/>
        <v>85.1894578045967</v>
      </c>
      <c r="R104" s="114">
        <v>96</v>
      </c>
      <c r="S104" s="47">
        <f t="shared" si="121"/>
        <v>62.1173129825184</v>
      </c>
      <c r="T104" s="114">
        <v>70</v>
      </c>
      <c r="U104" s="47">
        <f t="shared" si="122"/>
        <v>85.1894578045967</v>
      </c>
      <c r="V104" s="138">
        <v>96</v>
      </c>
      <c r="W104" s="47">
        <f t="shared" si="123"/>
        <v>62.1173129825184</v>
      </c>
      <c r="X104" s="48">
        <v>70</v>
      </c>
      <c r="Y104" s="47" t="str">
        <f t="shared" si="124"/>
        <v>/</v>
      </c>
      <c r="Z104" s="114" t="s">
        <v>33</v>
      </c>
      <c r="AA104" s="47" t="str">
        <f t="shared" si="125"/>
        <v>/</v>
      </c>
      <c r="AB104" s="114" t="s">
        <v>33</v>
      </c>
      <c r="AC104" s="82">
        <v>12.69</v>
      </c>
      <c r="AD104" s="79"/>
    </row>
    <row r="105" customHeight="true" spans="1:30">
      <c r="A105" s="25">
        <f>SUBTOTAL(103,$B$6:B105)</f>
        <v>93</v>
      </c>
      <c r="B105" s="101" t="s">
        <v>150</v>
      </c>
      <c r="C105" s="102" t="s">
        <v>152</v>
      </c>
      <c r="D105" s="102" t="s">
        <v>51</v>
      </c>
      <c r="E105" s="47">
        <f t="shared" si="114"/>
        <v>50.0044369509273</v>
      </c>
      <c r="F105" s="48">
        <v>56.35</v>
      </c>
      <c r="G105" s="47">
        <f t="shared" si="115"/>
        <v>49.6938503860147</v>
      </c>
      <c r="H105" s="114">
        <v>56</v>
      </c>
      <c r="I105" s="47" t="str">
        <f t="shared" si="117"/>
        <v>/</v>
      </c>
      <c r="J105" s="114" t="s">
        <v>33</v>
      </c>
      <c r="K105" s="47">
        <f t="shared" si="116"/>
        <v>57.6803620551957</v>
      </c>
      <c r="L105" s="123">
        <v>65</v>
      </c>
      <c r="M105" s="47" t="str">
        <f t="shared" si="118"/>
        <v>/</v>
      </c>
      <c r="N105" s="114" t="s">
        <v>33</v>
      </c>
      <c r="O105" s="47" t="str">
        <f t="shared" si="119"/>
        <v>/</v>
      </c>
      <c r="P105" s="114" t="s">
        <v>33</v>
      </c>
      <c r="Q105" s="47">
        <f t="shared" si="120"/>
        <v>48.8064602005502</v>
      </c>
      <c r="R105" s="114">
        <v>55</v>
      </c>
      <c r="S105" s="47">
        <f t="shared" si="121"/>
        <v>49.6938503860147</v>
      </c>
      <c r="T105" s="114">
        <v>56</v>
      </c>
      <c r="U105" s="47">
        <f t="shared" si="122"/>
        <v>48.8064602005502</v>
      </c>
      <c r="V105" s="138">
        <v>55</v>
      </c>
      <c r="W105" s="47">
        <f t="shared" si="123"/>
        <v>49.6938503860147</v>
      </c>
      <c r="X105" s="48">
        <v>56</v>
      </c>
      <c r="Y105" s="47" t="str">
        <f t="shared" si="124"/>
        <v>/</v>
      </c>
      <c r="Z105" s="114" t="s">
        <v>33</v>
      </c>
      <c r="AA105" s="47" t="str">
        <f t="shared" si="125"/>
        <v>/</v>
      </c>
      <c r="AB105" s="114" t="s">
        <v>33</v>
      </c>
      <c r="AC105" s="82">
        <v>12.69</v>
      </c>
      <c r="AD105" s="79"/>
    </row>
    <row r="106" customHeight="true" spans="1:30">
      <c r="A106" s="25">
        <f>SUBTOTAL(103,$B$6:B106)</f>
        <v>94</v>
      </c>
      <c r="B106" s="26" t="s">
        <v>153</v>
      </c>
      <c r="C106" s="27" t="s">
        <v>154</v>
      </c>
      <c r="D106" s="28" t="s">
        <v>51</v>
      </c>
      <c r="E106" s="47">
        <f t="shared" si="114"/>
        <v>146.419380601651</v>
      </c>
      <c r="F106" s="48">
        <v>165</v>
      </c>
      <c r="G106" s="47">
        <f t="shared" si="115"/>
        <v>133.108527819682</v>
      </c>
      <c r="H106" s="114">
        <v>150</v>
      </c>
      <c r="I106" s="47" t="str">
        <f t="shared" si="117"/>
        <v>/</v>
      </c>
      <c r="J106" s="114" t="s">
        <v>33</v>
      </c>
      <c r="K106" s="47" t="str">
        <f t="shared" si="116"/>
        <v>/</v>
      </c>
      <c r="L106" s="123" t="s">
        <v>33</v>
      </c>
      <c r="M106" s="47" t="str">
        <f t="shared" si="118"/>
        <v>/</v>
      </c>
      <c r="N106" s="114" t="s">
        <v>33</v>
      </c>
      <c r="O106" s="47" t="str">
        <f t="shared" si="119"/>
        <v>/</v>
      </c>
      <c r="P106" s="114" t="s">
        <v>33</v>
      </c>
      <c r="Q106" s="47" t="str">
        <f t="shared" si="120"/>
        <v>/</v>
      </c>
      <c r="R106" s="114" t="s">
        <v>33</v>
      </c>
      <c r="S106" s="47" t="str">
        <f t="shared" si="121"/>
        <v>/</v>
      </c>
      <c r="T106" s="114" t="s">
        <v>33</v>
      </c>
      <c r="U106" s="47">
        <f t="shared" si="122"/>
        <v>104.712041884817</v>
      </c>
      <c r="V106" s="138">
        <v>118</v>
      </c>
      <c r="W106" s="47" t="str">
        <f t="shared" si="123"/>
        <v>/</v>
      </c>
      <c r="X106" s="48" t="s">
        <v>33</v>
      </c>
      <c r="Y106" s="47" t="str">
        <f t="shared" si="124"/>
        <v>/</v>
      </c>
      <c r="Z106" s="114" t="s">
        <v>33</v>
      </c>
      <c r="AA106" s="47">
        <f t="shared" si="125"/>
        <v>149.968941343509</v>
      </c>
      <c r="AB106" s="114">
        <v>169</v>
      </c>
      <c r="AC106" s="82">
        <v>12.69</v>
      </c>
      <c r="AD106" s="79"/>
    </row>
    <row r="107" customHeight="true" spans="1:30">
      <c r="A107" s="25">
        <f>SUBTOTAL(103,$B$6:B107)</f>
        <v>95</v>
      </c>
      <c r="B107" s="26" t="s">
        <v>155</v>
      </c>
      <c r="C107" s="27" t="s">
        <v>154</v>
      </c>
      <c r="D107" s="28" t="s">
        <v>51</v>
      </c>
      <c r="E107" s="115">
        <f t="shared" si="114"/>
        <v>212.973644511492</v>
      </c>
      <c r="F107" s="116">
        <v>240</v>
      </c>
      <c r="G107" s="47">
        <f t="shared" si="115"/>
        <v>119.797675037714</v>
      </c>
      <c r="H107" s="114">
        <v>135</v>
      </c>
      <c r="I107" s="47" t="str">
        <f t="shared" si="117"/>
        <v>/</v>
      </c>
      <c r="J107" s="114" t="s">
        <v>33</v>
      </c>
      <c r="K107" s="47" t="str">
        <f t="shared" si="116"/>
        <v>/</v>
      </c>
      <c r="L107" s="56" t="s">
        <v>33</v>
      </c>
      <c r="M107" s="47" t="str">
        <f t="shared" si="118"/>
        <v>/</v>
      </c>
      <c r="N107" s="114" t="s">
        <v>33</v>
      </c>
      <c r="O107" s="47" t="str">
        <f t="shared" si="119"/>
        <v>/</v>
      </c>
      <c r="P107" s="114" t="s">
        <v>33</v>
      </c>
      <c r="Q107" s="47" t="str">
        <f t="shared" si="120"/>
        <v>/</v>
      </c>
      <c r="R107" s="114" t="s">
        <v>33</v>
      </c>
      <c r="S107" s="47" t="str">
        <f t="shared" si="121"/>
        <v>/</v>
      </c>
      <c r="T107" s="114" t="s">
        <v>33</v>
      </c>
      <c r="U107" s="47">
        <f t="shared" si="122"/>
        <v>177.47803709291</v>
      </c>
      <c r="V107" s="56">
        <v>200</v>
      </c>
      <c r="W107" s="47" t="str">
        <f t="shared" si="123"/>
        <v>/</v>
      </c>
      <c r="X107" s="48" t="s">
        <v>33</v>
      </c>
      <c r="Y107" s="47" t="str">
        <f t="shared" si="124"/>
        <v>/</v>
      </c>
      <c r="Z107" s="114" t="s">
        <v>33</v>
      </c>
      <c r="AA107" s="47">
        <f t="shared" si="125"/>
        <v>199.662791729523</v>
      </c>
      <c r="AB107" s="114">
        <v>225</v>
      </c>
      <c r="AC107" s="82">
        <v>12.69</v>
      </c>
      <c r="AD107" s="79"/>
    </row>
    <row r="108" customHeight="true" spans="1:30">
      <c r="A108" s="38" t="s">
        <v>156</v>
      </c>
      <c r="B108" s="33"/>
      <c r="C108" s="34"/>
      <c r="D108" s="33"/>
      <c r="E108" s="33"/>
      <c r="F108" s="49"/>
      <c r="G108" s="49"/>
      <c r="H108" s="49"/>
      <c r="I108" s="49"/>
      <c r="J108" s="49"/>
      <c r="K108" s="49"/>
      <c r="L108" s="49"/>
      <c r="M108" s="49"/>
      <c r="N108" s="49"/>
      <c r="O108" s="49"/>
      <c r="P108" s="49"/>
      <c r="Q108" s="49"/>
      <c r="R108" s="49"/>
      <c r="S108" s="33"/>
      <c r="T108" s="49"/>
      <c r="U108" s="33"/>
      <c r="V108" s="49"/>
      <c r="W108" s="33"/>
      <c r="X108" s="49"/>
      <c r="Y108" s="33"/>
      <c r="Z108" s="49"/>
      <c r="AA108" s="33"/>
      <c r="AB108" s="49"/>
      <c r="AC108" s="33"/>
      <c r="AD108" s="79"/>
    </row>
    <row r="109" customHeight="true" spans="1:30">
      <c r="A109" s="25">
        <f>SUBTOTAL(103,$B$6:B109)</f>
        <v>96</v>
      </c>
      <c r="B109" s="26" t="s">
        <v>157</v>
      </c>
      <c r="C109" s="30" t="s">
        <v>32</v>
      </c>
      <c r="D109" s="35" t="s">
        <v>51</v>
      </c>
      <c r="E109" s="47">
        <f t="shared" ref="E109:E121" si="126">IF(F109="/","/",F109/(1+$AC109/100))</f>
        <v>130.446357263289</v>
      </c>
      <c r="F109" s="48">
        <v>147</v>
      </c>
      <c r="G109" s="47">
        <f t="shared" ref="G109:G121" si="127">IF(H109="/","/",H109/(1+$AC109/100))</f>
        <v>133.108527819682</v>
      </c>
      <c r="H109" s="114">
        <v>150</v>
      </c>
      <c r="I109" s="47">
        <f t="shared" ref="I109:I118" si="128">IF(J109="/","/",J109/(1+$AC109/100))</f>
        <v>141.982429674328</v>
      </c>
      <c r="J109" s="114">
        <v>160</v>
      </c>
      <c r="K109" s="47" t="str">
        <f t="shared" ref="K109:K121" si="129">IF(L109="/","/",L109/(1+$AC109/100))</f>
        <v>/</v>
      </c>
      <c r="L109" s="56" t="s">
        <v>33</v>
      </c>
      <c r="M109" s="47">
        <f t="shared" ref="M109:M121" si="130">IF(N109="/","/",N109/(1+$AC109/100))</f>
        <v>141.982429674328</v>
      </c>
      <c r="N109" s="131">
        <v>160</v>
      </c>
      <c r="O109" s="47" t="str">
        <f t="shared" ref="M109:Q109" si="131">IF(P109="/","/",P109/(1+$AC109/100))</f>
        <v>/</v>
      </c>
      <c r="P109" s="114" t="s">
        <v>33</v>
      </c>
      <c r="Q109" s="47" t="str">
        <f t="shared" si="131"/>
        <v>/</v>
      </c>
      <c r="R109" s="131" t="s">
        <v>33</v>
      </c>
      <c r="S109" s="47" t="str">
        <f t="shared" ref="S109:W109" si="132">IF(T109="/","/",T109/(1+$AC109/100))</f>
        <v>/</v>
      </c>
      <c r="T109" s="114" t="s">
        <v>33</v>
      </c>
      <c r="U109" s="47">
        <f t="shared" si="132"/>
        <v>97.6129204011004</v>
      </c>
      <c r="V109" s="56">
        <v>110</v>
      </c>
      <c r="W109" s="47" t="str">
        <f t="shared" si="132"/>
        <v>/</v>
      </c>
      <c r="X109" s="57" t="s">
        <v>33</v>
      </c>
      <c r="Y109" s="47" t="str">
        <f>IF(Z109="/","/",Z109/(1+$AC109/100))</f>
        <v>/</v>
      </c>
      <c r="Z109" s="114" t="s">
        <v>33</v>
      </c>
      <c r="AA109" s="47" t="str">
        <f t="shared" ref="AA109:AA121" si="133">IF(AB109="/","/",AB109/(1+$AC109/100))</f>
        <v>/</v>
      </c>
      <c r="AB109" s="114" t="s">
        <v>33</v>
      </c>
      <c r="AC109" s="82">
        <v>12.69</v>
      </c>
      <c r="AD109" s="79"/>
    </row>
    <row r="110" s="4" customFormat="true" customHeight="true" spans="1:272">
      <c r="A110" s="25">
        <f>SUBTOTAL(103,$B$6:B110)</f>
        <v>97</v>
      </c>
      <c r="B110" s="101" t="s">
        <v>158</v>
      </c>
      <c r="C110" s="103" t="s">
        <v>159</v>
      </c>
      <c r="D110" s="104" t="s">
        <v>51</v>
      </c>
      <c r="E110" s="47">
        <f t="shared" si="126"/>
        <v>408.199485313692</v>
      </c>
      <c r="F110" s="48">
        <v>460</v>
      </c>
      <c r="G110" s="47">
        <f t="shared" si="127"/>
        <v>479.190700150856</v>
      </c>
      <c r="H110" s="114">
        <v>540</v>
      </c>
      <c r="I110" s="47">
        <f t="shared" si="128"/>
        <v>488.064602005502</v>
      </c>
      <c r="J110" s="114">
        <v>550</v>
      </c>
      <c r="K110" s="47">
        <f t="shared" si="129"/>
        <v>399.325583459047</v>
      </c>
      <c r="L110" s="61">
        <v>450</v>
      </c>
      <c r="M110" s="47">
        <f t="shared" si="130"/>
        <v>488.064602005502</v>
      </c>
      <c r="N110" s="114">
        <v>550</v>
      </c>
      <c r="O110" s="47">
        <f t="shared" ref="M110:Q110" si="134">IF(P110="/","/",P110/(1+$AC110/100))</f>
        <v>532.434111278729</v>
      </c>
      <c r="P110" s="114">
        <v>600</v>
      </c>
      <c r="Q110" s="47">
        <f t="shared" si="134"/>
        <v>488.064602005502</v>
      </c>
      <c r="R110" s="114">
        <v>550</v>
      </c>
      <c r="S110" s="47">
        <f t="shared" ref="S110:W110" si="135">IF(T110="/","/",T110/(1+$AC110/100))</f>
        <v>390.451681604401</v>
      </c>
      <c r="T110" s="114">
        <v>440</v>
      </c>
      <c r="U110" s="47">
        <f>IF(V110="/","/",V110/(1+$AC110/100))</f>
        <v>399.325583459047</v>
      </c>
      <c r="V110" s="123">
        <v>450</v>
      </c>
      <c r="W110" s="47">
        <f t="shared" si="135"/>
        <v>449.906824030526</v>
      </c>
      <c r="X110" s="48">
        <v>507</v>
      </c>
      <c r="Y110" s="47" t="str">
        <f t="shared" ref="Y110:Y115" si="136">IF(Z110="/","/",Z110/(1+$AC110/100))</f>
        <v>/</v>
      </c>
      <c r="Z110" s="114" t="s">
        <v>33</v>
      </c>
      <c r="AA110" s="47">
        <f t="shared" si="133"/>
        <v>425.947289022983</v>
      </c>
      <c r="AB110" s="114">
        <v>480</v>
      </c>
      <c r="AC110" s="104">
        <v>12.69</v>
      </c>
      <c r="AD110" s="141"/>
      <c r="AE110" s="142"/>
      <c r="AF110" s="142"/>
      <c r="AG110" s="142"/>
      <c r="AH110" s="142"/>
      <c r="AI110" s="142"/>
      <c r="AJ110" s="142"/>
      <c r="AK110" s="142"/>
      <c r="AL110" s="142"/>
      <c r="AM110" s="142"/>
      <c r="AN110" s="142"/>
      <c r="AO110" s="142"/>
      <c r="AP110" s="142"/>
      <c r="AQ110" s="142"/>
      <c r="AR110" s="142"/>
      <c r="AS110" s="142"/>
      <c r="AT110" s="142"/>
      <c r="AU110" s="142"/>
      <c r="AV110" s="142"/>
      <c r="AW110" s="142"/>
      <c r="AX110" s="142"/>
      <c r="AY110" s="142"/>
      <c r="AZ110" s="142"/>
      <c r="BA110" s="142"/>
      <c r="BB110" s="142"/>
      <c r="BC110" s="142"/>
      <c r="BD110" s="142"/>
      <c r="BE110" s="142"/>
      <c r="BF110" s="142"/>
      <c r="BG110" s="142"/>
      <c r="BH110" s="142"/>
      <c r="BI110" s="142"/>
      <c r="BJ110" s="142"/>
      <c r="BK110" s="142"/>
      <c r="BL110" s="142"/>
      <c r="BM110" s="142"/>
      <c r="BN110" s="142"/>
      <c r="BO110" s="142"/>
      <c r="BP110" s="142"/>
      <c r="BQ110" s="142"/>
      <c r="BR110" s="142"/>
      <c r="BS110" s="142"/>
      <c r="BT110" s="142"/>
      <c r="BU110" s="142"/>
      <c r="BV110" s="142"/>
      <c r="BW110" s="142"/>
      <c r="BX110" s="142"/>
      <c r="BY110" s="142"/>
      <c r="BZ110" s="142"/>
      <c r="CA110" s="142"/>
      <c r="CB110" s="142"/>
      <c r="CC110" s="142"/>
      <c r="CD110" s="142"/>
      <c r="CE110" s="142"/>
      <c r="CF110" s="142"/>
      <c r="CG110" s="142"/>
      <c r="CH110" s="142"/>
      <c r="CI110" s="142"/>
      <c r="CJ110" s="142"/>
      <c r="CK110" s="142"/>
      <c r="CL110" s="142"/>
      <c r="CM110" s="142"/>
      <c r="CN110" s="142"/>
      <c r="CO110" s="142"/>
      <c r="CP110" s="142"/>
      <c r="CQ110" s="142"/>
      <c r="CR110" s="142"/>
      <c r="CS110" s="142"/>
      <c r="CT110" s="142"/>
      <c r="CU110" s="142"/>
      <c r="CV110" s="142"/>
      <c r="CW110" s="142"/>
      <c r="CX110" s="142"/>
      <c r="CY110" s="142"/>
      <c r="CZ110" s="142"/>
      <c r="DA110" s="142"/>
      <c r="DB110" s="142"/>
      <c r="DC110" s="142"/>
      <c r="DD110" s="142"/>
      <c r="DE110" s="142"/>
      <c r="DF110" s="142"/>
      <c r="DG110" s="142"/>
      <c r="DH110" s="142"/>
      <c r="DI110" s="142"/>
      <c r="DJ110" s="142"/>
      <c r="DK110" s="142"/>
      <c r="DL110" s="142"/>
      <c r="DM110" s="142"/>
      <c r="DN110" s="142"/>
      <c r="DO110" s="142"/>
      <c r="DP110" s="142"/>
      <c r="DQ110" s="142"/>
      <c r="DR110" s="142"/>
      <c r="DS110" s="142"/>
      <c r="DT110" s="142"/>
      <c r="DU110" s="142"/>
      <c r="DV110" s="142"/>
      <c r="DW110" s="142"/>
      <c r="DX110" s="142"/>
      <c r="DY110" s="142"/>
      <c r="DZ110" s="142"/>
      <c r="EA110" s="142"/>
      <c r="EB110" s="142"/>
      <c r="EC110" s="142"/>
      <c r="ED110" s="142"/>
      <c r="EE110" s="142"/>
      <c r="EF110" s="142"/>
      <c r="EG110" s="142"/>
      <c r="EH110" s="142"/>
      <c r="EI110" s="142"/>
      <c r="EJ110" s="142"/>
      <c r="EK110" s="142"/>
      <c r="EL110" s="142"/>
      <c r="EM110" s="142"/>
      <c r="EN110" s="142"/>
      <c r="EO110" s="142"/>
      <c r="EP110" s="142"/>
      <c r="EQ110" s="142"/>
      <c r="ER110" s="142"/>
      <c r="ES110" s="142"/>
      <c r="ET110" s="142"/>
      <c r="EU110" s="142"/>
      <c r="EV110" s="142"/>
      <c r="EW110" s="142"/>
      <c r="EX110" s="142"/>
      <c r="EY110" s="142"/>
      <c r="EZ110" s="142"/>
      <c r="FA110" s="142"/>
      <c r="FB110" s="142"/>
      <c r="FC110" s="142"/>
      <c r="FD110" s="142"/>
      <c r="FE110" s="142"/>
      <c r="FF110" s="142"/>
      <c r="FG110" s="142"/>
      <c r="FH110" s="142"/>
      <c r="FI110" s="142"/>
      <c r="FJ110" s="142"/>
      <c r="FK110" s="142"/>
      <c r="FL110" s="142"/>
      <c r="FM110" s="142"/>
      <c r="FN110" s="142"/>
      <c r="FO110" s="142"/>
      <c r="FP110" s="142"/>
      <c r="FQ110" s="142"/>
      <c r="FR110" s="142"/>
      <c r="FS110" s="142"/>
      <c r="FT110" s="142"/>
      <c r="FU110" s="142"/>
      <c r="FV110" s="142"/>
      <c r="FW110" s="142"/>
      <c r="FX110" s="142"/>
      <c r="FY110" s="142"/>
      <c r="FZ110" s="142"/>
      <c r="GA110" s="142"/>
      <c r="GB110" s="142"/>
      <c r="GC110" s="142"/>
      <c r="GD110" s="142"/>
      <c r="GE110" s="142"/>
      <c r="GF110" s="142"/>
      <c r="GG110" s="142"/>
      <c r="GH110" s="142"/>
      <c r="GI110" s="142"/>
      <c r="GJ110" s="142"/>
      <c r="GK110" s="142"/>
      <c r="GL110" s="142"/>
      <c r="GM110" s="142"/>
      <c r="GN110" s="142"/>
      <c r="GO110" s="142"/>
      <c r="GP110" s="142"/>
      <c r="GQ110" s="142"/>
      <c r="GR110" s="142"/>
      <c r="GS110" s="142"/>
      <c r="GT110" s="142"/>
      <c r="GU110" s="142"/>
      <c r="GV110" s="142"/>
      <c r="GW110" s="142"/>
      <c r="GX110" s="142"/>
      <c r="GY110" s="142"/>
      <c r="GZ110" s="142"/>
      <c r="HA110" s="142"/>
      <c r="HB110" s="142"/>
      <c r="HC110" s="142"/>
      <c r="HD110" s="142"/>
      <c r="HE110" s="142"/>
      <c r="HF110" s="142"/>
      <c r="HG110" s="142"/>
      <c r="HH110" s="142"/>
      <c r="HI110" s="142"/>
      <c r="HJ110" s="142"/>
      <c r="HK110" s="142"/>
      <c r="HL110" s="142"/>
      <c r="HM110" s="142"/>
      <c r="HN110" s="142"/>
      <c r="HO110" s="142"/>
      <c r="HP110" s="142"/>
      <c r="HQ110" s="142"/>
      <c r="HR110" s="142"/>
      <c r="HS110" s="142"/>
      <c r="HT110" s="142"/>
      <c r="HU110" s="142"/>
      <c r="HV110" s="142"/>
      <c r="HW110" s="142"/>
      <c r="HX110" s="142"/>
      <c r="HY110" s="142"/>
      <c r="HZ110" s="142"/>
      <c r="IA110" s="142"/>
      <c r="IB110" s="142"/>
      <c r="IC110" s="142"/>
      <c r="ID110" s="142"/>
      <c r="IE110" s="142"/>
      <c r="IF110" s="142"/>
      <c r="IG110" s="142"/>
      <c r="IH110" s="142"/>
      <c r="II110" s="142"/>
      <c r="IJ110" s="142"/>
      <c r="IK110" s="142"/>
      <c r="IL110" s="142"/>
      <c r="IM110" s="142"/>
      <c r="IN110" s="142"/>
      <c r="IO110" s="142"/>
      <c r="IP110" s="142"/>
      <c r="IQ110" s="142"/>
      <c r="IR110" s="142"/>
      <c r="IS110" s="142"/>
      <c r="IT110" s="142"/>
      <c r="IU110" s="142"/>
      <c r="IV110" s="142"/>
      <c r="IW110" s="142"/>
      <c r="IX110" s="142"/>
      <c r="IY110" s="142"/>
      <c r="IZ110" s="142"/>
      <c r="JA110" s="142"/>
      <c r="JB110" s="142"/>
      <c r="JC110" s="142"/>
      <c r="JD110" s="142"/>
      <c r="JE110" s="142"/>
      <c r="JF110" s="142"/>
      <c r="JG110" s="142"/>
      <c r="JH110" s="142"/>
      <c r="JI110" s="142"/>
      <c r="JJ110" s="142"/>
      <c r="JK110" s="142"/>
      <c r="JL110" s="142"/>
    </row>
    <row r="111" customHeight="true" spans="1:30">
      <c r="A111" s="25">
        <f>SUBTOTAL(103,$B$6:B111)</f>
        <v>98</v>
      </c>
      <c r="B111" s="101" t="s">
        <v>158</v>
      </c>
      <c r="C111" s="105" t="s">
        <v>160</v>
      </c>
      <c r="D111" s="104" t="s">
        <v>51</v>
      </c>
      <c r="E111" s="47" t="str">
        <f t="shared" si="126"/>
        <v>/</v>
      </c>
      <c r="F111" s="48" t="s">
        <v>33</v>
      </c>
      <c r="G111" s="47">
        <f t="shared" si="127"/>
        <v>550.18191498802</v>
      </c>
      <c r="H111" s="114">
        <v>620</v>
      </c>
      <c r="I111" s="47">
        <f t="shared" si="128"/>
        <v>532.434111278729</v>
      </c>
      <c r="J111" s="114">
        <v>600</v>
      </c>
      <c r="K111" s="47">
        <f t="shared" si="129"/>
        <v>399.325583459047</v>
      </c>
      <c r="L111" s="125">
        <v>450</v>
      </c>
      <c r="M111" s="47">
        <f t="shared" si="130"/>
        <v>532.434111278729</v>
      </c>
      <c r="N111" s="114">
        <v>600</v>
      </c>
      <c r="O111" s="47" t="str">
        <f t="shared" ref="O111:O124" si="137">IF(P111="/","/",P111/(1+$AC111/100))</f>
        <v>/</v>
      </c>
      <c r="P111" s="114" t="s">
        <v>33</v>
      </c>
      <c r="Q111" s="47" t="str">
        <f t="shared" ref="Q111:Q124" si="138">IF(R111="/","/",R111/(1+$AC111/100))</f>
        <v>/</v>
      </c>
      <c r="R111" s="114" t="s">
        <v>33</v>
      </c>
      <c r="S111" s="47" t="str">
        <f t="shared" ref="S111:S124" si="139">IF(T111="/","/",T111/(1+$AC111/100))</f>
        <v>/</v>
      </c>
      <c r="T111" s="114" t="s">
        <v>33</v>
      </c>
      <c r="U111" s="47">
        <f t="shared" ref="U111:U124" si="140">IF(V111="/","/",V111/(1+$AC111/100))</f>
        <v>443.695092732274</v>
      </c>
      <c r="V111" s="56">
        <v>500</v>
      </c>
      <c r="W111" s="47" t="str">
        <f t="shared" ref="W111:W124" si="141">IF(X111="/","/",X111/(1+$AC111/100))</f>
        <v>/</v>
      </c>
      <c r="X111" s="57" t="s">
        <v>33</v>
      </c>
      <c r="Y111" s="47" t="str">
        <f t="shared" si="136"/>
        <v>/</v>
      </c>
      <c r="Z111" s="114" t="s">
        <v>33</v>
      </c>
      <c r="AA111" s="47">
        <f t="shared" si="133"/>
        <v>470.316798296211</v>
      </c>
      <c r="AB111" s="114">
        <v>530</v>
      </c>
      <c r="AC111" s="104">
        <v>12.69</v>
      </c>
      <c r="AD111" s="79"/>
    </row>
    <row r="112" customHeight="true" spans="1:30">
      <c r="A112" s="25">
        <f>SUBTOTAL(103,$B$6:B112)</f>
        <v>99</v>
      </c>
      <c r="B112" s="101" t="s">
        <v>161</v>
      </c>
      <c r="C112" s="105" t="s">
        <v>159</v>
      </c>
      <c r="D112" s="104" t="s">
        <v>51</v>
      </c>
      <c r="E112" s="47">
        <f t="shared" si="126"/>
        <v>488.064602005502</v>
      </c>
      <c r="F112" s="48">
        <v>550</v>
      </c>
      <c r="G112" s="47">
        <f t="shared" si="127"/>
        <v>585.677522406602</v>
      </c>
      <c r="H112" s="114">
        <v>660</v>
      </c>
      <c r="I112" s="47">
        <f t="shared" si="128"/>
        <v>532.434111278729</v>
      </c>
      <c r="J112" s="114">
        <v>600</v>
      </c>
      <c r="K112" s="47" t="str">
        <f t="shared" si="129"/>
        <v>/</v>
      </c>
      <c r="L112" s="61" t="s">
        <v>33</v>
      </c>
      <c r="M112" s="47">
        <f t="shared" si="130"/>
        <v>532.434111278729</v>
      </c>
      <c r="N112" s="114">
        <v>600</v>
      </c>
      <c r="O112" s="47">
        <f t="shared" si="137"/>
        <v>621.173129825184</v>
      </c>
      <c r="P112" s="114">
        <v>700</v>
      </c>
      <c r="Q112" s="47">
        <f t="shared" si="138"/>
        <v>514.686307569438</v>
      </c>
      <c r="R112" s="114">
        <v>580</v>
      </c>
      <c r="S112" s="47">
        <f t="shared" si="139"/>
        <v>496.938503860147</v>
      </c>
      <c r="T112" s="114">
        <v>560</v>
      </c>
      <c r="U112" s="47">
        <f t="shared" si="140"/>
        <v>470.316798296211</v>
      </c>
      <c r="V112" s="123">
        <v>530</v>
      </c>
      <c r="W112" s="47" t="str">
        <f t="shared" si="141"/>
        <v>/</v>
      </c>
      <c r="X112" s="57" t="s">
        <v>33</v>
      </c>
      <c r="Y112" s="47" t="str">
        <f t="shared" si="136"/>
        <v>/</v>
      </c>
      <c r="Z112" s="114" t="s">
        <v>33</v>
      </c>
      <c r="AA112" s="47">
        <f t="shared" si="133"/>
        <v>479.190700150856</v>
      </c>
      <c r="AB112" s="114">
        <v>540</v>
      </c>
      <c r="AC112" s="104">
        <v>12.69</v>
      </c>
      <c r="AD112" s="79"/>
    </row>
    <row r="113" customHeight="true" spans="1:30">
      <c r="A113" s="25">
        <f>SUBTOTAL(103,$B$6:B113)</f>
        <v>100</v>
      </c>
      <c r="B113" s="101" t="s">
        <v>161</v>
      </c>
      <c r="C113" s="105" t="s">
        <v>160</v>
      </c>
      <c r="D113" s="104" t="s">
        <v>51</v>
      </c>
      <c r="E113" s="47" t="str">
        <f t="shared" si="126"/>
        <v>/</v>
      </c>
      <c r="F113" s="48" t="s">
        <v>33</v>
      </c>
      <c r="G113" s="47">
        <f t="shared" si="127"/>
        <v>585.677522406602</v>
      </c>
      <c r="H113" s="114">
        <v>660</v>
      </c>
      <c r="I113" s="47">
        <f t="shared" si="128"/>
        <v>576.803620551957</v>
      </c>
      <c r="J113" s="114">
        <v>650</v>
      </c>
      <c r="K113" s="47" t="str">
        <f t="shared" si="129"/>
        <v>/</v>
      </c>
      <c r="L113" s="125" t="s">
        <v>33</v>
      </c>
      <c r="M113" s="47">
        <f t="shared" si="130"/>
        <v>576.803620551957</v>
      </c>
      <c r="N113" s="114">
        <v>650</v>
      </c>
      <c r="O113" s="47" t="str">
        <f t="shared" si="137"/>
        <v>/</v>
      </c>
      <c r="P113" s="114" t="s">
        <v>33</v>
      </c>
      <c r="Q113" s="47" t="str">
        <f t="shared" si="138"/>
        <v>/</v>
      </c>
      <c r="R113" s="114" t="s">
        <v>33</v>
      </c>
      <c r="S113" s="47" t="str">
        <f t="shared" si="139"/>
        <v>/</v>
      </c>
      <c r="T113" s="114" t="s">
        <v>33</v>
      </c>
      <c r="U113" s="47">
        <f t="shared" si="140"/>
        <v>514.686307569438</v>
      </c>
      <c r="V113" s="56">
        <v>580</v>
      </c>
      <c r="W113" s="47" t="str">
        <f t="shared" si="141"/>
        <v>/</v>
      </c>
      <c r="X113" s="57" t="s">
        <v>33</v>
      </c>
      <c r="Y113" s="47" t="str">
        <f t="shared" si="136"/>
        <v>/</v>
      </c>
      <c r="Z113" s="114" t="s">
        <v>33</v>
      </c>
      <c r="AA113" s="47">
        <f t="shared" si="133"/>
        <v>523.560209424084</v>
      </c>
      <c r="AB113" s="114">
        <v>590</v>
      </c>
      <c r="AC113" s="104">
        <v>12.69</v>
      </c>
      <c r="AD113" s="79"/>
    </row>
    <row r="114" ht="27" customHeight="true" spans="1:30">
      <c r="A114" s="25">
        <f>SUBTOTAL(103,$B$6:B114)</f>
        <v>101</v>
      </c>
      <c r="B114" s="101" t="s">
        <v>162</v>
      </c>
      <c r="C114" s="105" t="s">
        <v>159</v>
      </c>
      <c r="D114" s="104" t="s">
        <v>51</v>
      </c>
      <c r="E114" s="47">
        <f t="shared" si="126"/>
        <v>532.434111278729</v>
      </c>
      <c r="F114" s="48">
        <v>600</v>
      </c>
      <c r="G114" s="47">
        <f t="shared" si="127"/>
        <v>567.929718697311</v>
      </c>
      <c r="H114" s="114">
        <v>640</v>
      </c>
      <c r="I114" s="47">
        <f t="shared" si="128"/>
        <v>576.803620551957</v>
      </c>
      <c r="J114" s="114">
        <v>650</v>
      </c>
      <c r="K114" s="47">
        <f t="shared" si="129"/>
        <v>576.803620551957</v>
      </c>
      <c r="L114" s="123">
        <v>650</v>
      </c>
      <c r="M114" s="47">
        <f t="shared" si="130"/>
        <v>576.803620551957</v>
      </c>
      <c r="N114" s="114">
        <v>650</v>
      </c>
      <c r="O114" s="47" t="str">
        <f t="shared" si="137"/>
        <v>/</v>
      </c>
      <c r="P114" s="114" t="s">
        <v>33</v>
      </c>
      <c r="Q114" s="47">
        <f t="shared" si="138"/>
        <v>576.803620551957</v>
      </c>
      <c r="R114" s="114">
        <v>650</v>
      </c>
      <c r="S114" s="47">
        <f t="shared" si="139"/>
        <v>567.929718697311</v>
      </c>
      <c r="T114" s="114">
        <v>640</v>
      </c>
      <c r="U114" s="47">
        <f t="shared" si="140"/>
        <v>576.803620551957</v>
      </c>
      <c r="V114" s="123">
        <v>650</v>
      </c>
      <c r="W114" s="47">
        <f t="shared" si="141"/>
        <v>461.442896441565</v>
      </c>
      <c r="X114" s="48">
        <v>520</v>
      </c>
      <c r="Y114" s="47" t="str">
        <f t="shared" si="136"/>
        <v>/</v>
      </c>
      <c r="Z114" s="114" t="s">
        <v>33</v>
      </c>
      <c r="AA114" s="47">
        <f t="shared" si="133"/>
        <v>594.551424261248</v>
      </c>
      <c r="AB114" s="114">
        <v>670</v>
      </c>
      <c r="AC114" s="104">
        <v>12.69</v>
      </c>
      <c r="AD114" s="79"/>
    </row>
    <row r="115" ht="27.95" customHeight="true" spans="1:30">
      <c r="A115" s="25">
        <f>SUBTOTAL(103,$B$6:B115)</f>
        <v>102</v>
      </c>
      <c r="B115" s="101" t="s">
        <v>162</v>
      </c>
      <c r="C115" s="105" t="s">
        <v>160</v>
      </c>
      <c r="D115" s="104" t="s">
        <v>51</v>
      </c>
      <c r="E115" s="47" t="str">
        <f t="shared" si="126"/>
        <v>/</v>
      </c>
      <c r="F115" s="48" t="s">
        <v>33</v>
      </c>
      <c r="G115" s="47">
        <f t="shared" si="127"/>
        <v>567.929718697311</v>
      </c>
      <c r="H115" s="114">
        <v>640</v>
      </c>
      <c r="I115" s="47">
        <f t="shared" si="128"/>
        <v>576.803620551957</v>
      </c>
      <c r="J115" s="114">
        <v>650</v>
      </c>
      <c r="K115" s="47">
        <f t="shared" si="129"/>
        <v>576.803620551957</v>
      </c>
      <c r="L115" s="56">
        <v>650</v>
      </c>
      <c r="M115" s="47">
        <f t="shared" si="130"/>
        <v>576.803620551957</v>
      </c>
      <c r="N115" s="114">
        <v>650</v>
      </c>
      <c r="O115" s="47" t="str">
        <f t="shared" si="137"/>
        <v>/</v>
      </c>
      <c r="P115" s="114" t="s">
        <v>33</v>
      </c>
      <c r="Q115" s="47" t="str">
        <f t="shared" si="138"/>
        <v>/</v>
      </c>
      <c r="R115" s="114" t="s">
        <v>33</v>
      </c>
      <c r="S115" s="47" t="str">
        <f t="shared" si="139"/>
        <v>/</v>
      </c>
      <c r="T115" s="114" t="s">
        <v>33</v>
      </c>
      <c r="U115" s="47">
        <f t="shared" si="140"/>
        <v>488.064602005502</v>
      </c>
      <c r="V115" s="56">
        <v>550</v>
      </c>
      <c r="W115" s="47" t="str">
        <f t="shared" si="141"/>
        <v>/</v>
      </c>
      <c r="X115" s="57" t="s">
        <v>33</v>
      </c>
      <c r="Y115" s="47" t="str">
        <f t="shared" si="136"/>
        <v>/</v>
      </c>
      <c r="Z115" s="114" t="s">
        <v>33</v>
      </c>
      <c r="AA115" s="47">
        <f t="shared" si="133"/>
        <v>665.542639098412</v>
      </c>
      <c r="AB115" s="114">
        <v>750</v>
      </c>
      <c r="AC115" s="104">
        <v>12.69</v>
      </c>
      <c r="AD115" s="79"/>
    </row>
    <row r="116" ht="30" customHeight="true" spans="1:30">
      <c r="A116" s="25">
        <f>SUBTOTAL(103,$B$6:B116)</f>
        <v>103</v>
      </c>
      <c r="B116" s="101" t="s">
        <v>163</v>
      </c>
      <c r="C116" s="105" t="s">
        <v>164</v>
      </c>
      <c r="D116" s="104" t="s">
        <v>51</v>
      </c>
      <c r="E116" s="47">
        <f t="shared" si="126"/>
        <v>301.712663057947</v>
      </c>
      <c r="F116" s="48">
        <v>340</v>
      </c>
      <c r="G116" s="47">
        <f t="shared" si="127"/>
        <v>239.595350075428</v>
      </c>
      <c r="H116" s="114">
        <v>270</v>
      </c>
      <c r="I116" s="47">
        <f t="shared" si="128"/>
        <v>212.973644511492</v>
      </c>
      <c r="J116" s="114">
        <v>240</v>
      </c>
      <c r="K116" s="47">
        <f t="shared" si="129"/>
        <v>419.913035761824</v>
      </c>
      <c r="L116" s="123">
        <v>473.2</v>
      </c>
      <c r="M116" s="47">
        <f t="shared" si="130"/>
        <v>212.973644511492</v>
      </c>
      <c r="N116" s="114">
        <v>240</v>
      </c>
      <c r="O116" s="47" t="str">
        <f t="shared" si="137"/>
        <v>/</v>
      </c>
      <c r="P116" s="114" t="s">
        <v>33</v>
      </c>
      <c r="Q116" s="47">
        <f t="shared" si="138"/>
        <v>257.343153784719</v>
      </c>
      <c r="R116" s="114">
        <v>290</v>
      </c>
      <c r="S116" s="47" t="str">
        <f t="shared" si="139"/>
        <v>/</v>
      </c>
      <c r="T116" s="114" t="s">
        <v>33</v>
      </c>
      <c r="U116" s="47">
        <f t="shared" si="140"/>
        <v>419.913035761824</v>
      </c>
      <c r="V116" s="123">
        <v>473.2</v>
      </c>
      <c r="W116" s="47">
        <f t="shared" si="141"/>
        <v>212.973644511492</v>
      </c>
      <c r="X116" s="57">
        <v>240</v>
      </c>
      <c r="Y116" s="47" t="str">
        <f t="shared" ref="Y116:Y124" si="142">IF(Z116="/","/",Z116/(1+$AC116/100))</f>
        <v>/</v>
      </c>
      <c r="Z116" s="114" t="s">
        <v>33</v>
      </c>
      <c r="AA116" s="47">
        <f t="shared" si="133"/>
        <v>354.956074185819</v>
      </c>
      <c r="AB116" s="114">
        <v>400</v>
      </c>
      <c r="AC116" s="104">
        <v>12.69</v>
      </c>
      <c r="AD116" s="79"/>
    </row>
    <row r="117" ht="27" customHeight="true" spans="1:30">
      <c r="A117" s="25">
        <f>SUBTOTAL(103,$B$6:B117)</f>
        <v>104</v>
      </c>
      <c r="B117" s="101" t="s">
        <v>165</v>
      </c>
      <c r="C117" s="105" t="s">
        <v>164</v>
      </c>
      <c r="D117" s="104" t="s">
        <v>51</v>
      </c>
      <c r="E117" s="47">
        <f t="shared" si="126"/>
        <v>381.577779749756</v>
      </c>
      <c r="F117" s="48">
        <v>430</v>
      </c>
      <c r="G117" s="47">
        <f t="shared" si="127"/>
        <v>248.469251930074</v>
      </c>
      <c r="H117" s="114">
        <v>280</v>
      </c>
      <c r="I117" s="47">
        <f t="shared" si="128"/>
        <v>212.973644511492</v>
      </c>
      <c r="J117" s="114">
        <v>240</v>
      </c>
      <c r="K117" s="47">
        <f t="shared" si="129"/>
        <v>440.766705120241</v>
      </c>
      <c r="L117" s="123">
        <v>496.7</v>
      </c>
      <c r="M117" s="47">
        <f t="shared" si="130"/>
        <v>212.973644511492</v>
      </c>
      <c r="N117" s="114">
        <v>240</v>
      </c>
      <c r="O117" s="47" t="str">
        <f t="shared" si="137"/>
        <v>/</v>
      </c>
      <c r="P117" s="114" t="s">
        <v>33</v>
      </c>
      <c r="Q117" s="47">
        <f t="shared" si="138"/>
        <v>266.217055639365</v>
      </c>
      <c r="R117" s="114">
        <v>300</v>
      </c>
      <c r="S117" s="47" t="str">
        <f t="shared" si="139"/>
        <v>/</v>
      </c>
      <c r="T117" s="114" t="s">
        <v>33</v>
      </c>
      <c r="U117" s="47">
        <f t="shared" si="140"/>
        <v>440.766705120241</v>
      </c>
      <c r="V117" s="123">
        <v>496.7</v>
      </c>
      <c r="W117" s="47">
        <f t="shared" si="141"/>
        <v>248.469251930074</v>
      </c>
      <c r="X117" s="57">
        <v>280</v>
      </c>
      <c r="Y117" s="47" t="str">
        <f t="shared" si="142"/>
        <v>/</v>
      </c>
      <c r="Z117" s="114" t="s">
        <v>33</v>
      </c>
      <c r="AA117" s="47">
        <f t="shared" si="133"/>
        <v>488.064602005502</v>
      </c>
      <c r="AB117" s="114">
        <v>550</v>
      </c>
      <c r="AC117" s="104">
        <v>12.69</v>
      </c>
      <c r="AD117" s="79"/>
    </row>
    <row r="118" customHeight="true" spans="1:30">
      <c r="A118" s="25">
        <f>SUBTOTAL(103,$B$6:B118)</f>
        <v>105</v>
      </c>
      <c r="B118" s="101" t="s">
        <v>166</v>
      </c>
      <c r="C118" s="105" t="s">
        <v>167</v>
      </c>
      <c r="D118" s="104" t="s">
        <v>51</v>
      </c>
      <c r="E118" s="47">
        <f t="shared" si="126"/>
        <v>434.821190877629</v>
      </c>
      <c r="F118" s="48">
        <v>490</v>
      </c>
      <c r="G118" s="47">
        <f t="shared" si="127"/>
        <v>443.695092732274</v>
      </c>
      <c r="H118" s="114">
        <v>500</v>
      </c>
      <c r="I118" s="47">
        <f t="shared" si="128"/>
        <v>319.460466767238</v>
      </c>
      <c r="J118" s="114">
        <v>360</v>
      </c>
      <c r="K118" s="115" t="str">
        <f t="shared" si="129"/>
        <v>/</v>
      </c>
      <c r="L118" s="125" t="s">
        <v>33</v>
      </c>
      <c r="M118" s="47">
        <f t="shared" si="130"/>
        <v>319.460466767238</v>
      </c>
      <c r="N118" s="132">
        <v>360</v>
      </c>
      <c r="O118" s="47" t="str">
        <f t="shared" si="137"/>
        <v>/</v>
      </c>
      <c r="P118" s="114" t="s">
        <v>33</v>
      </c>
      <c r="Q118" s="47" t="str">
        <f t="shared" si="138"/>
        <v>/</v>
      </c>
      <c r="R118" s="114" t="s">
        <v>33</v>
      </c>
      <c r="S118" s="47" t="str">
        <f t="shared" si="139"/>
        <v>/</v>
      </c>
      <c r="T118" s="114" t="s">
        <v>33</v>
      </c>
      <c r="U118" s="47">
        <f t="shared" si="140"/>
        <v>319.460466767238</v>
      </c>
      <c r="V118" s="123">
        <v>360</v>
      </c>
      <c r="W118" s="47" t="str">
        <f t="shared" si="141"/>
        <v>/</v>
      </c>
      <c r="X118" s="57" t="s">
        <v>33</v>
      </c>
      <c r="Y118" s="47" t="str">
        <f t="shared" si="142"/>
        <v>/</v>
      </c>
      <c r="Z118" s="114" t="s">
        <v>33</v>
      </c>
      <c r="AA118" s="47">
        <f t="shared" si="133"/>
        <v>409.974265684622</v>
      </c>
      <c r="AB118" s="58">
        <v>462</v>
      </c>
      <c r="AC118" s="104">
        <v>12.69</v>
      </c>
      <c r="AD118" s="79"/>
    </row>
    <row r="119" customHeight="true" spans="1:30">
      <c r="A119" s="25">
        <f>SUBTOTAL(103,$B$6:B119)</f>
        <v>106</v>
      </c>
      <c r="B119" s="101" t="s">
        <v>168</v>
      </c>
      <c r="C119" s="105" t="s">
        <v>32</v>
      </c>
      <c r="D119" s="104" t="s">
        <v>51</v>
      </c>
      <c r="E119" s="47">
        <f t="shared" si="126"/>
        <v>709.912148371639</v>
      </c>
      <c r="F119" s="48">
        <v>800</v>
      </c>
      <c r="G119" s="47">
        <f t="shared" si="127"/>
        <v>399.325583459047</v>
      </c>
      <c r="H119" s="51">
        <v>450</v>
      </c>
      <c r="I119" s="115">
        <v>440</v>
      </c>
      <c r="J119" s="114">
        <f>440*1.1269</f>
        <v>495.836</v>
      </c>
      <c r="K119" s="47">
        <f t="shared" si="129"/>
        <v>709.912148371639</v>
      </c>
      <c r="L119" s="123">
        <v>800</v>
      </c>
      <c r="M119" s="47">
        <f t="shared" si="130"/>
        <v>976.129204011004</v>
      </c>
      <c r="N119" s="132">
        <v>1100</v>
      </c>
      <c r="O119" s="47" t="str">
        <f t="shared" si="137"/>
        <v>/</v>
      </c>
      <c r="P119" s="114" t="s">
        <v>33</v>
      </c>
      <c r="Q119" s="47" t="str">
        <f t="shared" si="138"/>
        <v>/</v>
      </c>
      <c r="R119" s="114" t="s">
        <v>33</v>
      </c>
      <c r="S119" s="47">
        <f t="shared" si="139"/>
        <v>576.803620551957</v>
      </c>
      <c r="T119" s="114">
        <v>650</v>
      </c>
      <c r="U119" s="47">
        <f t="shared" si="140"/>
        <v>709.912148371639</v>
      </c>
      <c r="V119" s="123">
        <v>800</v>
      </c>
      <c r="W119" s="47" t="str">
        <f t="shared" si="141"/>
        <v>/</v>
      </c>
      <c r="X119" s="57" t="s">
        <v>33</v>
      </c>
      <c r="Y119" s="47" t="str">
        <f t="shared" si="142"/>
        <v>/</v>
      </c>
      <c r="Z119" s="114" t="s">
        <v>33</v>
      </c>
      <c r="AA119" s="47">
        <f t="shared" si="133"/>
        <v>532.434111278729</v>
      </c>
      <c r="AB119" s="114">
        <v>600</v>
      </c>
      <c r="AC119" s="104">
        <v>12.69</v>
      </c>
      <c r="AD119" s="79"/>
    </row>
    <row r="120" customHeight="true" spans="1:30">
      <c r="A120" s="25">
        <f>SUBTOTAL(103,$B$6:B120)</f>
        <v>107</v>
      </c>
      <c r="B120" s="101" t="s">
        <v>169</v>
      </c>
      <c r="C120" s="105" t="s">
        <v>32</v>
      </c>
      <c r="D120" s="104" t="s">
        <v>51</v>
      </c>
      <c r="E120" s="47">
        <f t="shared" si="126"/>
        <v>603.425326115893</v>
      </c>
      <c r="F120" s="48">
        <v>680</v>
      </c>
      <c r="G120" s="47">
        <f t="shared" si="127"/>
        <v>372.70387789511</v>
      </c>
      <c r="H120" s="51">
        <v>420</v>
      </c>
      <c r="I120" s="115">
        <v>440</v>
      </c>
      <c r="J120" s="114">
        <f>440*1.1269</f>
        <v>495.836</v>
      </c>
      <c r="K120" s="47" t="str">
        <f t="shared" si="129"/>
        <v>/</v>
      </c>
      <c r="L120" s="123" t="s">
        <v>33</v>
      </c>
      <c r="M120" s="47">
        <f t="shared" si="130"/>
        <v>798.651166918094</v>
      </c>
      <c r="N120" s="114">
        <v>900</v>
      </c>
      <c r="O120" s="47" t="str">
        <f t="shared" si="137"/>
        <v>/</v>
      </c>
      <c r="P120" s="114" t="s">
        <v>33</v>
      </c>
      <c r="Q120" s="47" t="str">
        <f t="shared" si="138"/>
        <v>/</v>
      </c>
      <c r="R120" s="114" t="s">
        <v>33</v>
      </c>
      <c r="S120" s="47">
        <f t="shared" si="139"/>
        <v>532.434111278729</v>
      </c>
      <c r="T120" s="114">
        <v>600</v>
      </c>
      <c r="U120" s="47">
        <f t="shared" si="140"/>
        <v>532.434111278729</v>
      </c>
      <c r="V120" s="123">
        <v>600</v>
      </c>
      <c r="W120" s="47" t="str">
        <f t="shared" si="141"/>
        <v>/</v>
      </c>
      <c r="X120" s="57" t="s">
        <v>33</v>
      </c>
      <c r="Y120" s="47" t="str">
        <f t="shared" si="142"/>
        <v>/</v>
      </c>
      <c r="Z120" s="114" t="s">
        <v>33</v>
      </c>
      <c r="AA120" s="47">
        <f t="shared" si="133"/>
        <v>532.434111278729</v>
      </c>
      <c r="AB120" s="114">
        <v>600</v>
      </c>
      <c r="AC120" s="104">
        <v>12.69</v>
      </c>
      <c r="AD120" s="79"/>
    </row>
    <row r="121" customHeight="true" spans="1:30">
      <c r="A121" s="25">
        <f>SUBTOTAL(103,$B$6:B121)</f>
        <v>108</v>
      </c>
      <c r="B121" s="101" t="s">
        <v>170</v>
      </c>
      <c r="C121" s="105" t="s">
        <v>32</v>
      </c>
      <c r="D121" s="104" t="s">
        <v>51</v>
      </c>
      <c r="E121" s="47">
        <f t="shared" si="126"/>
        <v>630.04703167983</v>
      </c>
      <c r="F121" s="48">
        <v>710</v>
      </c>
      <c r="G121" s="47">
        <f t="shared" si="127"/>
        <v>665.542639098412</v>
      </c>
      <c r="H121" s="114">
        <v>750</v>
      </c>
      <c r="I121" s="115">
        <v>665</v>
      </c>
      <c r="J121" s="114">
        <f>665*1.1269</f>
        <v>749.3885</v>
      </c>
      <c r="K121" s="47">
        <f t="shared" si="129"/>
        <v>887.390185464549</v>
      </c>
      <c r="L121" s="123">
        <v>1000</v>
      </c>
      <c r="M121" s="47">
        <f t="shared" si="130"/>
        <v>798.651166918094</v>
      </c>
      <c r="N121" s="58">
        <v>900</v>
      </c>
      <c r="O121" s="47">
        <f t="shared" si="137"/>
        <v>709.912148371639</v>
      </c>
      <c r="P121" s="58">
        <v>800</v>
      </c>
      <c r="Q121" s="47">
        <f t="shared" si="138"/>
        <v>576.803620551957</v>
      </c>
      <c r="R121" s="114">
        <v>650</v>
      </c>
      <c r="S121" s="47">
        <f t="shared" si="139"/>
        <v>621.173129825184</v>
      </c>
      <c r="T121" s="114">
        <v>700</v>
      </c>
      <c r="U121" s="47">
        <f t="shared" si="140"/>
        <v>754.281657644866</v>
      </c>
      <c r="V121" s="123">
        <v>850</v>
      </c>
      <c r="W121" s="47" t="str">
        <f t="shared" si="141"/>
        <v>/</v>
      </c>
      <c r="X121" s="57" t="s">
        <v>33</v>
      </c>
      <c r="Y121" s="47" t="str">
        <f t="shared" si="142"/>
        <v>/</v>
      </c>
      <c r="Z121" s="114" t="s">
        <v>33</v>
      </c>
      <c r="AA121" s="47">
        <f t="shared" si="133"/>
        <v>679.740882065844</v>
      </c>
      <c r="AB121" s="58">
        <v>766</v>
      </c>
      <c r="AC121" s="104">
        <v>12.69</v>
      </c>
      <c r="AD121" s="79"/>
    </row>
    <row r="122" customHeight="true" spans="1:30">
      <c r="A122" s="106" t="s">
        <v>171</v>
      </c>
      <c r="B122" s="107"/>
      <c r="C122" s="107"/>
      <c r="D122" s="107"/>
      <c r="E122" s="107"/>
      <c r="F122" s="107"/>
      <c r="G122" s="107"/>
      <c r="H122" s="107"/>
      <c r="I122" s="107"/>
      <c r="J122" s="107"/>
      <c r="K122" s="107"/>
      <c r="L122" s="126"/>
      <c r="M122" s="107"/>
      <c r="N122" s="107"/>
      <c r="O122" s="107"/>
      <c r="P122" s="107"/>
      <c r="Q122" s="107"/>
      <c r="R122" s="107"/>
      <c r="S122" s="107"/>
      <c r="T122" s="107"/>
      <c r="U122" s="107"/>
      <c r="V122" s="107"/>
      <c r="W122" s="107"/>
      <c r="X122" s="107"/>
      <c r="Y122" s="107"/>
      <c r="Z122" s="107"/>
      <c r="AA122" s="107"/>
      <c r="AB122" s="107"/>
      <c r="AC122" s="107"/>
      <c r="AD122" s="79"/>
    </row>
    <row r="123" customHeight="true" spans="1:30">
      <c r="A123" s="25">
        <f>SUBTOTAL(103,$B$6:B123)</f>
        <v>109</v>
      </c>
      <c r="B123" s="101" t="s">
        <v>172</v>
      </c>
      <c r="C123" s="101" t="s">
        <v>173</v>
      </c>
      <c r="D123" s="104" t="s">
        <v>51</v>
      </c>
      <c r="E123" s="47">
        <f t="shared" ref="E123:E152" si="143">IF(F123="/","/",F123/(1+$AC123/100))</f>
        <v>8.87390185464549</v>
      </c>
      <c r="F123" s="48">
        <v>10</v>
      </c>
      <c r="G123" s="47" t="str">
        <f t="shared" ref="G123:G152" si="144">IF(H123="/","/",H123/(1+$AC123/100))</f>
        <v>/</v>
      </c>
      <c r="H123" s="114" t="s">
        <v>33</v>
      </c>
      <c r="I123" s="47">
        <f t="shared" ref="I123:I152" si="145">IF(J123="/","/",J123/(1+$AC123/100))</f>
        <v>7.09912148371639</v>
      </c>
      <c r="J123" s="114">
        <v>8</v>
      </c>
      <c r="K123" s="47" t="str">
        <f>IF(L123="/","/",L123/(1+$AC123/100))</f>
        <v>/</v>
      </c>
      <c r="L123" s="123" t="s">
        <v>33</v>
      </c>
      <c r="M123" s="47">
        <f t="shared" ref="M123:M152" si="146">IF(N123="/","/",N123/(1+$AC123/100))</f>
        <v>7.09912148371639</v>
      </c>
      <c r="N123" s="114">
        <v>8</v>
      </c>
      <c r="O123" s="47" t="str">
        <f>IF(P123="/","/",P123/(1+$AC123/100))</f>
        <v>/</v>
      </c>
      <c r="P123" s="114" t="s">
        <v>33</v>
      </c>
      <c r="Q123" s="47" t="str">
        <f>IF(R123="/","/",R123/(1+$AC123/100))</f>
        <v>/</v>
      </c>
      <c r="R123" s="114" t="s">
        <v>33</v>
      </c>
      <c r="S123" s="47" t="str">
        <f>IF(T123="/","/",T123/(1+$AC123/100))</f>
        <v>/</v>
      </c>
      <c r="T123" s="114" t="s">
        <v>33</v>
      </c>
      <c r="U123" s="47" t="str">
        <f>IF(V123="/","/",V123/(1+$AC123/100))</f>
        <v>/</v>
      </c>
      <c r="V123" s="48" t="s">
        <v>33</v>
      </c>
      <c r="W123" s="47" t="str">
        <f t="shared" ref="W123:AA123" si="147">IF(X123="/","/",X123/(1+$AC123/100))</f>
        <v>/</v>
      </c>
      <c r="X123" s="114" t="s">
        <v>33</v>
      </c>
      <c r="Y123" s="47" t="str">
        <f t="shared" si="147"/>
        <v>/</v>
      </c>
      <c r="Z123" s="114" t="s">
        <v>33</v>
      </c>
      <c r="AA123" s="47">
        <f t="shared" si="147"/>
        <v>5.32434111278729</v>
      </c>
      <c r="AB123" s="114">
        <v>6</v>
      </c>
      <c r="AC123" s="104">
        <v>12.69</v>
      </c>
      <c r="AD123" s="79"/>
    </row>
    <row r="124" customHeight="true" spans="1:30">
      <c r="A124" s="25">
        <f>SUBTOTAL(103,$B$6:B124)</f>
        <v>110</v>
      </c>
      <c r="B124" s="101" t="s">
        <v>174</v>
      </c>
      <c r="C124" s="101" t="s">
        <v>173</v>
      </c>
      <c r="D124" s="102" t="s">
        <v>42</v>
      </c>
      <c r="E124" s="47">
        <f t="shared" si="143"/>
        <v>4037.6253438637</v>
      </c>
      <c r="F124" s="48">
        <v>4550</v>
      </c>
      <c r="G124" s="47">
        <f t="shared" si="144"/>
        <v>3837.96255213417</v>
      </c>
      <c r="H124" s="114">
        <v>4325</v>
      </c>
      <c r="I124" s="47">
        <f t="shared" si="145"/>
        <v>4348.21190877629</v>
      </c>
      <c r="J124" s="114">
        <v>4900</v>
      </c>
      <c r="K124" s="47" t="str">
        <f>IF(L124="/","/",L124/(1+$AC124/100))</f>
        <v>/</v>
      </c>
      <c r="L124" s="123" t="s">
        <v>33</v>
      </c>
      <c r="M124" s="47">
        <f t="shared" si="146"/>
        <v>4348.21190877629</v>
      </c>
      <c r="N124" s="114">
        <v>4900</v>
      </c>
      <c r="O124" s="47" t="str">
        <f>IF(P124="/","/",P124/(1+$AC124/100))</f>
        <v>/</v>
      </c>
      <c r="P124" s="58" t="s">
        <v>33</v>
      </c>
      <c r="Q124" s="47" t="str">
        <f>IF(R124="/","/",R124/(1+$AC124/100))</f>
        <v>/</v>
      </c>
      <c r="R124" s="114" t="s">
        <v>33</v>
      </c>
      <c r="S124" s="47" t="str">
        <f>IF(T124="/","/",T124/(1+$AC124/100))</f>
        <v>/</v>
      </c>
      <c r="T124" s="114" t="s">
        <v>33</v>
      </c>
      <c r="U124" s="47">
        <f>IF(V124="/","/",V124/(1+$AC124/100))</f>
        <v>4348.21190877629</v>
      </c>
      <c r="V124" s="138">
        <v>4900</v>
      </c>
      <c r="W124" s="47" t="str">
        <f t="shared" ref="W124:AA124" si="148">IF(X124="/","/",X124/(1+$AC124/100))</f>
        <v>/</v>
      </c>
      <c r="X124" s="114" t="s">
        <v>33</v>
      </c>
      <c r="Y124" s="47" t="str">
        <f t="shared" si="148"/>
        <v>/</v>
      </c>
      <c r="Z124" s="114" t="s">
        <v>33</v>
      </c>
      <c r="AA124" s="47">
        <f t="shared" si="148"/>
        <v>3505.19123258497</v>
      </c>
      <c r="AB124" s="114">
        <v>3950</v>
      </c>
      <c r="AC124" s="104">
        <v>12.69</v>
      </c>
      <c r="AD124" s="79"/>
    </row>
    <row r="125" customHeight="true" spans="1:30">
      <c r="A125" s="25">
        <f>SUBTOTAL(103,$B$6:B125)</f>
        <v>111</v>
      </c>
      <c r="B125" s="101" t="s">
        <v>175</v>
      </c>
      <c r="C125" s="101" t="s">
        <v>173</v>
      </c>
      <c r="D125" s="102" t="s">
        <v>42</v>
      </c>
      <c r="E125" s="47">
        <f t="shared" si="143"/>
        <v>3327.71319549206</v>
      </c>
      <c r="F125" s="48">
        <v>3750</v>
      </c>
      <c r="G125" s="115">
        <f t="shared" si="144"/>
        <v>2662.17055639365</v>
      </c>
      <c r="H125" s="117">
        <v>3000</v>
      </c>
      <c r="I125" s="115">
        <v>3350</v>
      </c>
      <c r="J125" s="114">
        <f>I125*1.1269</f>
        <v>3775.115</v>
      </c>
      <c r="K125" s="47" t="str">
        <f>IF(L125="/","/",L125/(1+$AC125/100))</f>
        <v>/</v>
      </c>
      <c r="L125" s="123" t="s">
        <v>33</v>
      </c>
      <c r="M125" s="47">
        <f t="shared" si="146"/>
        <v>4082.58940456119</v>
      </c>
      <c r="N125" s="114">
        <v>4600.67</v>
      </c>
      <c r="O125" s="47">
        <f>IF(P125="/","/",P125/(1+$AC125/100))</f>
        <v>3372.08270476529</v>
      </c>
      <c r="P125" s="114">
        <v>3800</v>
      </c>
      <c r="Q125" s="47">
        <f>IF(R125="/","/",R125/(1+$AC125/100))</f>
        <v>3105.86564912592</v>
      </c>
      <c r="R125" s="114">
        <v>3500</v>
      </c>
      <c r="S125" s="47" t="str">
        <f>IF(T125="/","/",T125/(1+$AC125/100))</f>
        <v>/</v>
      </c>
      <c r="T125" s="114" t="s">
        <v>33</v>
      </c>
      <c r="U125" s="47">
        <f>IF(V125="/","/",V125/(1+$AC125/100))</f>
        <v>3993.85038601473</v>
      </c>
      <c r="V125" s="138">
        <v>4500.67</v>
      </c>
      <c r="W125" s="47" t="str">
        <f t="shared" ref="W125:AA125" si="149">IF(X125="/","/",X125/(1+$AC125/100))</f>
        <v>/</v>
      </c>
      <c r="X125" s="114" t="s">
        <v>33</v>
      </c>
      <c r="Y125" s="47" t="str">
        <f t="shared" si="149"/>
        <v>/</v>
      </c>
      <c r="Z125" s="114" t="s">
        <v>33</v>
      </c>
      <c r="AA125" s="47">
        <f t="shared" si="149"/>
        <v>4037.6253438637</v>
      </c>
      <c r="AB125" s="114">
        <v>4550</v>
      </c>
      <c r="AC125" s="104">
        <v>12.69</v>
      </c>
      <c r="AD125" s="79"/>
    </row>
    <row r="126" customHeight="true" spans="1:30">
      <c r="A126" s="25">
        <f>SUBTOTAL(103,$B$6:B126)</f>
        <v>112</v>
      </c>
      <c r="B126" s="102" t="s">
        <v>176</v>
      </c>
      <c r="C126" s="101" t="s">
        <v>173</v>
      </c>
      <c r="D126" s="102" t="s">
        <v>42</v>
      </c>
      <c r="E126" s="47">
        <f t="shared" si="143"/>
        <v>4703.16798296211</v>
      </c>
      <c r="F126" s="48">
        <v>5300</v>
      </c>
      <c r="G126" s="115">
        <f t="shared" si="144"/>
        <v>4436.95092732274</v>
      </c>
      <c r="H126" s="117">
        <v>5000</v>
      </c>
      <c r="I126" s="115">
        <v>4790</v>
      </c>
      <c r="J126" s="114">
        <f>I126*1.1269</f>
        <v>5397.851</v>
      </c>
      <c r="K126" s="47" t="str">
        <f>IF(L126="/","/",L126/(1+$AC126/100))</f>
        <v>/</v>
      </c>
      <c r="L126" s="123" t="s">
        <v>33</v>
      </c>
      <c r="M126" s="47">
        <f t="shared" si="146"/>
        <v>5146.86307569438</v>
      </c>
      <c r="N126" s="114">
        <v>5800</v>
      </c>
      <c r="O126" s="47">
        <f>IF(P126="/","/",P126/(1+$AC126/100))</f>
        <v>5235.60209424084</v>
      </c>
      <c r="P126" s="114">
        <v>5900</v>
      </c>
      <c r="Q126" s="47" t="str">
        <f>IF(R126="/","/",R126/(1+$AC126/100))</f>
        <v>/</v>
      </c>
      <c r="R126" s="114" t="s">
        <v>33</v>
      </c>
      <c r="S126" s="47">
        <f>IF(T126="/","/",T126/(1+$AC126/100))</f>
        <v>5058.12405714793</v>
      </c>
      <c r="T126" s="114">
        <v>5700</v>
      </c>
      <c r="U126" s="47">
        <f>IF(V126="/","/",V126/(1+$AC126/100))</f>
        <v>5146.86307569438</v>
      </c>
      <c r="V126" s="138">
        <v>5800</v>
      </c>
      <c r="W126" s="47" t="str">
        <f t="shared" ref="W126:AA126" si="150">IF(X126="/","/",X126/(1+$AC126/100))</f>
        <v>/</v>
      </c>
      <c r="X126" s="114" t="s">
        <v>33</v>
      </c>
      <c r="Y126" s="47" t="str">
        <f t="shared" si="150"/>
        <v>/</v>
      </c>
      <c r="Z126" s="114" t="s">
        <v>33</v>
      </c>
      <c r="AA126" s="47">
        <f t="shared" si="150"/>
        <v>4215.10338095661</v>
      </c>
      <c r="AB126" s="114">
        <v>4750</v>
      </c>
      <c r="AC126" s="104">
        <v>12.69</v>
      </c>
      <c r="AD126" s="79"/>
    </row>
    <row r="127" customHeight="true" spans="1:30">
      <c r="A127" s="25">
        <f>SUBTOTAL(103,$B$6:B127)</f>
        <v>113</v>
      </c>
      <c r="B127" s="101" t="s">
        <v>177</v>
      </c>
      <c r="C127" s="101" t="s">
        <v>32</v>
      </c>
      <c r="D127" s="104" t="s">
        <v>51</v>
      </c>
      <c r="E127" s="47" t="str">
        <f t="shared" si="143"/>
        <v>/</v>
      </c>
      <c r="F127" s="48" t="s">
        <v>33</v>
      </c>
      <c r="G127" s="47" t="str">
        <f t="shared" si="144"/>
        <v>/</v>
      </c>
      <c r="H127" s="114" t="s">
        <v>33</v>
      </c>
      <c r="I127" s="47">
        <f t="shared" si="145"/>
        <v>86.9642381755258</v>
      </c>
      <c r="J127" s="114">
        <v>98</v>
      </c>
      <c r="K127" s="47" t="str">
        <f>IF(L127="/","/",L127/(1+$AC127/100))</f>
        <v>/</v>
      </c>
      <c r="L127" s="127" t="s">
        <v>33</v>
      </c>
      <c r="M127" s="47">
        <f t="shared" si="146"/>
        <v>86.9642381755258</v>
      </c>
      <c r="N127" s="114">
        <v>98</v>
      </c>
      <c r="O127" s="47">
        <f>IF(P127="/","/",P127/(1+$AC127/100))</f>
        <v>75.4281657644866</v>
      </c>
      <c r="P127" s="114">
        <v>85</v>
      </c>
      <c r="Q127" s="47">
        <f>IF(R127="/","/",R127/(1+$AC127/100))</f>
        <v>79.8651166918094</v>
      </c>
      <c r="R127" s="114">
        <v>90</v>
      </c>
      <c r="S127" s="47" t="str">
        <f>IF(T127="/","/",T127/(1+$AC127/100))</f>
        <v>/</v>
      </c>
      <c r="T127" s="114" t="s">
        <v>33</v>
      </c>
      <c r="U127" s="47">
        <f>IF(V127="/","/",V127/(1+$AC127/100))</f>
        <v>66.5542639098412</v>
      </c>
      <c r="V127" s="127">
        <v>75</v>
      </c>
      <c r="W127" s="47" t="str">
        <f t="shared" ref="W127:AA127" si="151">IF(X127="/","/",X127/(1+$AC127/100))</f>
        <v>/</v>
      </c>
      <c r="X127" s="114" t="s">
        <v>33</v>
      </c>
      <c r="Y127" s="47" t="str">
        <f t="shared" si="151"/>
        <v>/</v>
      </c>
      <c r="Z127" s="114" t="s">
        <v>33</v>
      </c>
      <c r="AA127" s="47">
        <f t="shared" si="151"/>
        <v>102.049871328423</v>
      </c>
      <c r="AB127" s="114">
        <v>115</v>
      </c>
      <c r="AC127" s="104">
        <v>12.69</v>
      </c>
      <c r="AD127" s="79"/>
    </row>
    <row r="128" customHeight="true" spans="1:30">
      <c r="A128" s="25">
        <f>SUBTOTAL(103,$B$6:B128)</f>
        <v>114</v>
      </c>
      <c r="B128" s="101" t="s">
        <v>178</v>
      </c>
      <c r="C128" s="102" t="s">
        <v>179</v>
      </c>
      <c r="D128" s="101" t="s">
        <v>96</v>
      </c>
      <c r="E128" s="47">
        <f t="shared" si="143"/>
        <v>26.6217055639365</v>
      </c>
      <c r="F128" s="48">
        <v>30</v>
      </c>
      <c r="G128" s="47" t="str">
        <f t="shared" si="144"/>
        <v>/</v>
      </c>
      <c r="H128" s="114" t="s">
        <v>33</v>
      </c>
      <c r="I128" s="47" t="str">
        <f t="shared" si="145"/>
        <v>/</v>
      </c>
      <c r="J128" s="114" t="s">
        <v>33</v>
      </c>
      <c r="K128" s="47" t="str">
        <f t="shared" ref="K128:K155" si="152">IF(L128="/","/",L128/(1+$AC128/100))</f>
        <v>/</v>
      </c>
      <c r="L128" s="123" t="s">
        <v>33</v>
      </c>
      <c r="M128" s="47" t="str">
        <f t="shared" si="146"/>
        <v>/</v>
      </c>
      <c r="N128" s="114" t="s">
        <v>33</v>
      </c>
      <c r="O128" s="47" t="str">
        <f t="shared" ref="O128:O155" si="153">IF(P128="/","/",P128/(1+$AC128/100))</f>
        <v>/</v>
      </c>
      <c r="P128" s="114" t="s">
        <v>33</v>
      </c>
      <c r="Q128" s="47" t="str">
        <f t="shared" ref="Q128:Q155" si="154">IF(R128="/","/",R128/(1+$AC128/100))</f>
        <v>/</v>
      </c>
      <c r="R128" s="114" t="s">
        <v>33</v>
      </c>
      <c r="S128" s="47" t="str">
        <f t="shared" ref="S128:S155" si="155">IF(T128="/","/",T128/(1+$AC128/100))</f>
        <v>/</v>
      </c>
      <c r="T128" s="114" t="s">
        <v>33</v>
      </c>
      <c r="U128" s="47" t="str">
        <f t="shared" ref="U128:U155" si="156">IF(V128="/","/",V128/(1+$AC128/100))</f>
        <v>/</v>
      </c>
      <c r="V128" s="48" t="s">
        <v>33</v>
      </c>
      <c r="W128" s="47" t="str">
        <f t="shared" ref="W128:W155" si="157">IF(X128="/","/",X128/(1+$AC128/100))</f>
        <v>/</v>
      </c>
      <c r="X128" s="114" t="s">
        <v>33</v>
      </c>
      <c r="Y128" s="47" t="str">
        <f t="shared" ref="Y128:Y155" si="158">IF(Z128="/","/",Z128/(1+$AC128/100))</f>
        <v>/</v>
      </c>
      <c r="Z128" s="114" t="s">
        <v>33</v>
      </c>
      <c r="AA128" s="47" t="str">
        <f t="shared" ref="AA128:AA152" si="159">IF(AB128="/","/",AB128/(1+$AC128/100))</f>
        <v>/</v>
      </c>
      <c r="AB128" s="114" t="s">
        <v>33</v>
      </c>
      <c r="AC128" s="104">
        <v>12.69</v>
      </c>
      <c r="AD128" s="79"/>
    </row>
    <row r="129" customHeight="true" spans="1:30">
      <c r="A129" s="25">
        <f>SUBTOTAL(103,$B$6:B129)</f>
        <v>115</v>
      </c>
      <c r="B129" s="101" t="s">
        <v>178</v>
      </c>
      <c r="C129" s="102" t="s">
        <v>180</v>
      </c>
      <c r="D129" s="101" t="s">
        <v>96</v>
      </c>
      <c r="E129" s="47">
        <f t="shared" si="143"/>
        <v>30.1712663057947</v>
      </c>
      <c r="F129" s="48">
        <v>34</v>
      </c>
      <c r="G129" s="47" t="str">
        <f t="shared" si="144"/>
        <v>/</v>
      </c>
      <c r="H129" s="114" t="s">
        <v>33</v>
      </c>
      <c r="I129" s="47" t="str">
        <f t="shared" si="145"/>
        <v>/</v>
      </c>
      <c r="J129" s="114" t="s">
        <v>33</v>
      </c>
      <c r="K129" s="47" t="str">
        <f t="shared" si="152"/>
        <v>/</v>
      </c>
      <c r="L129" s="123" t="s">
        <v>33</v>
      </c>
      <c r="M129" s="47" t="str">
        <f t="shared" si="146"/>
        <v>/</v>
      </c>
      <c r="N129" s="114" t="s">
        <v>33</v>
      </c>
      <c r="O129" s="47" t="str">
        <f t="shared" si="153"/>
        <v>/</v>
      </c>
      <c r="P129" s="114" t="s">
        <v>33</v>
      </c>
      <c r="Q129" s="47" t="str">
        <f t="shared" si="154"/>
        <v>/</v>
      </c>
      <c r="R129" s="114" t="s">
        <v>33</v>
      </c>
      <c r="S129" s="47" t="str">
        <f t="shared" si="155"/>
        <v>/</v>
      </c>
      <c r="T129" s="114" t="s">
        <v>33</v>
      </c>
      <c r="U129" s="47" t="str">
        <f t="shared" si="156"/>
        <v>/</v>
      </c>
      <c r="V129" s="48" t="s">
        <v>33</v>
      </c>
      <c r="W129" s="47" t="str">
        <f t="shared" si="157"/>
        <v>/</v>
      </c>
      <c r="X129" s="114" t="s">
        <v>33</v>
      </c>
      <c r="Y129" s="47" t="str">
        <f t="shared" si="158"/>
        <v>/</v>
      </c>
      <c r="Z129" s="114" t="s">
        <v>33</v>
      </c>
      <c r="AA129" s="47" t="str">
        <f t="shared" si="159"/>
        <v>/</v>
      </c>
      <c r="AB129" s="114" t="s">
        <v>33</v>
      </c>
      <c r="AC129" s="104">
        <v>12.69</v>
      </c>
      <c r="AD129" s="79"/>
    </row>
    <row r="130" customHeight="true" spans="1:30">
      <c r="A130" s="25">
        <f>SUBTOTAL(103,$B$6:B130)</f>
        <v>116</v>
      </c>
      <c r="B130" s="101" t="s">
        <v>178</v>
      </c>
      <c r="C130" s="102" t="s">
        <v>181</v>
      </c>
      <c r="D130" s="101" t="s">
        <v>96</v>
      </c>
      <c r="E130" s="47">
        <f t="shared" si="143"/>
        <v>20.4099742656846</v>
      </c>
      <c r="F130" s="48">
        <v>23</v>
      </c>
      <c r="G130" s="47" t="str">
        <f t="shared" si="144"/>
        <v>/</v>
      </c>
      <c r="H130" s="114" t="s">
        <v>33</v>
      </c>
      <c r="I130" s="47" t="str">
        <f t="shared" si="145"/>
        <v>/</v>
      </c>
      <c r="J130" s="114" t="s">
        <v>33</v>
      </c>
      <c r="K130" s="47" t="str">
        <f t="shared" si="152"/>
        <v>/</v>
      </c>
      <c r="L130" s="123" t="s">
        <v>33</v>
      </c>
      <c r="M130" s="47" t="str">
        <f t="shared" si="146"/>
        <v>/</v>
      </c>
      <c r="N130" s="114" t="s">
        <v>33</v>
      </c>
      <c r="O130" s="47" t="str">
        <f t="shared" si="153"/>
        <v>/</v>
      </c>
      <c r="P130" s="114" t="s">
        <v>33</v>
      </c>
      <c r="Q130" s="47" t="str">
        <f t="shared" si="154"/>
        <v>/</v>
      </c>
      <c r="R130" s="114" t="s">
        <v>33</v>
      </c>
      <c r="S130" s="47" t="str">
        <f t="shared" si="155"/>
        <v>/</v>
      </c>
      <c r="T130" s="114" t="s">
        <v>33</v>
      </c>
      <c r="U130" s="47" t="str">
        <f t="shared" si="156"/>
        <v>/</v>
      </c>
      <c r="V130" s="48" t="s">
        <v>33</v>
      </c>
      <c r="W130" s="47" t="str">
        <f t="shared" si="157"/>
        <v>/</v>
      </c>
      <c r="X130" s="114" t="s">
        <v>33</v>
      </c>
      <c r="Y130" s="47" t="str">
        <f t="shared" si="158"/>
        <v>/</v>
      </c>
      <c r="Z130" s="114" t="s">
        <v>33</v>
      </c>
      <c r="AA130" s="47" t="str">
        <f t="shared" si="159"/>
        <v>/</v>
      </c>
      <c r="AB130" s="114" t="s">
        <v>33</v>
      </c>
      <c r="AC130" s="104">
        <v>12.69</v>
      </c>
      <c r="AD130" s="79"/>
    </row>
    <row r="131" customHeight="true" spans="1:30">
      <c r="A131" s="25">
        <f>SUBTOTAL(103,$B$6:B131)</f>
        <v>117</v>
      </c>
      <c r="B131" s="101" t="s">
        <v>178</v>
      </c>
      <c r="C131" s="102" t="s">
        <v>182</v>
      </c>
      <c r="D131" s="101" t="s">
        <v>96</v>
      </c>
      <c r="E131" s="47">
        <f t="shared" si="143"/>
        <v>14.6419380601651</v>
      </c>
      <c r="F131" s="48">
        <v>16.5</v>
      </c>
      <c r="G131" s="47" t="str">
        <f t="shared" si="144"/>
        <v>/</v>
      </c>
      <c r="H131" s="114" t="s">
        <v>33</v>
      </c>
      <c r="I131" s="47" t="str">
        <f t="shared" si="145"/>
        <v>/</v>
      </c>
      <c r="J131" s="114" t="s">
        <v>33</v>
      </c>
      <c r="K131" s="47" t="str">
        <f t="shared" si="152"/>
        <v>/</v>
      </c>
      <c r="L131" s="123" t="s">
        <v>33</v>
      </c>
      <c r="M131" s="47" t="str">
        <f t="shared" si="146"/>
        <v>/</v>
      </c>
      <c r="N131" s="114" t="s">
        <v>33</v>
      </c>
      <c r="O131" s="47" t="str">
        <f t="shared" si="153"/>
        <v>/</v>
      </c>
      <c r="P131" s="114" t="s">
        <v>33</v>
      </c>
      <c r="Q131" s="47" t="str">
        <f t="shared" si="154"/>
        <v>/</v>
      </c>
      <c r="R131" s="114" t="s">
        <v>33</v>
      </c>
      <c r="S131" s="47" t="str">
        <f t="shared" si="155"/>
        <v>/</v>
      </c>
      <c r="T131" s="114" t="s">
        <v>33</v>
      </c>
      <c r="U131" s="47" t="str">
        <f t="shared" si="156"/>
        <v>/</v>
      </c>
      <c r="V131" s="48" t="s">
        <v>33</v>
      </c>
      <c r="W131" s="47" t="str">
        <f t="shared" si="157"/>
        <v>/</v>
      </c>
      <c r="X131" s="114" t="s">
        <v>33</v>
      </c>
      <c r="Y131" s="47" t="str">
        <f t="shared" si="158"/>
        <v>/</v>
      </c>
      <c r="Z131" s="114" t="s">
        <v>33</v>
      </c>
      <c r="AA131" s="47" t="str">
        <f t="shared" si="159"/>
        <v>/</v>
      </c>
      <c r="AB131" s="114" t="s">
        <v>33</v>
      </c>
      <c r="AC131" s="104">
        <v>12.69</v>
      </c>
      <c r="AD131" s="79"/>
    </row>
    <row r="132" customHeight="true" spans="1:30">
      <c r="A132" s="25">
        <f>SUBTOTAL(103,$B$6:B132)</f>
        <v>118</v>
      </c>
      <c r="B132" s="101" t="s">
        <v>178</v>
      </c>
      <c r="C132" s="102" t="s">
        <v>183</v>
      </c>
      <c r="D132" s="101" t="s">
        <v>96</v>
      </c>
      <c r="E132" s="47">
        <f t="shared" si="143"/>
        <v>14.6419380601651</v>
      </c>
      <c r="F132" s="48">
        <v>16.5</v>
      </c>
      <c r="G132" s="47" t="str">
        <f t="shared" si="144"/>
        <v>/</v>
      </c>
      <c r="H132" s="114" t="s">
        <v>33</v>
      </c>
      <c r="I132" s="47" t="str">
        <f t="shared" si="145"/>
        <v>/</v>
      </c>
      <c r="J132" s="114" t="s">
        <v>33</v>
      </c>
      <c r="K132" s="47" t="str">
        <f t="shared" si="152"/>
        <v>/</v>
      </c>
      <c r="L132" s="123" t="s">
        <v>33</v>
      </c>
      <c r="M132" s="47" t="str">
        <f t="shared" si="146"/>
        <v>/</v>
      </c>
      <c r="N132" s="114" t="s">
        <v>33</v>
      </c>
      <c r="O132" s="47" t="str">
        <f t="shared" si="153"/>
        <v>/</v>
      </c>
      <c r="P132" s="114" t="s">
        <v>33</v>
      </c>
      <c r="Q132" s="47" t="str">
        <f t="shared" si="154"/>
        <v>/</v>
      </c>
      <c r="R132" s="114" t="s">
        <v>33</v>
      </c>
      <c r="S132" s="47" t="str">
        <f t="shared" si="155"/>
        <v>/</v>
      </c>
      <c r="T132" s="114" t="s">
        <v>33</v>
      </c>
      <c r="U132" s="47" t="str">
        <f t="shared" si="156"/>
        <v>/</v>
      </c>
      <c r="V132" s="48" t="s">
        <v>33</v>
      </c>
      <c r="W132" s="47" t="str">
        <f t="shared" si="157"/>
        <v>/</v>
      </c>
      <c r="X132" s="114" t="s">
        <v>33</v>
      </c>
      <c r="Y132" s="47" t="str">
        <f t="shared" si="158"/>
        <v>/</v>
      </c>
      <c r="Z132" s="114" t="s">
        <v>33</v>
      </c>
      <c r="AA132" s="47" t="str">
        <f t="shared" si="159"/>
        <v>/</v>
      </c>
      <c r="AB132" s="114" t="s">
        <v>33</v>
      </c>
      <c r="AC132" s="104">
        <v>12.69</v>
      </c>
      <c r="AD132" s="79"/>
    </row>
    <row r="133" customHeight="true" spans="1:30">
      <c r="A133" s="25">
        <f>SUBTOTAL(103,$B$6:B133)</f>
        <v>119</v>
      </c>
      <c r="B133" s="101" t="s">
        <v>178</v>
      </c>
      <c r="C133" s="102" t="s">
        <v>184</v>
      </c>
      <c r="D133" s="101" t="s">
        <v>96</v>
      </c>
      <c r="E133" s="47">
        <f t="shared" si="143"/>
        <v>10.6486822255746</v>
      </c>
      <c r="F133" s="48">
        <v>12</v>
      </c>
      <c r="G133" s="47" t="str">
        <f t="shared" si="144"/>
        <v>/</v>
      </c>
      <c r="H133" s="114" t="s">
        <v>33</v>
      </c>
      <c r="I133" s="47" t="str">
        <f t="shared" si="145"/>
        <v>/</v>
      </c>
      <c r="J133" s="114" t="s">
        <v>33</v>
      </c>
      <c r="K133" s="47" t="str">
        <f t="shared" si="152"/>
        <v>/</v>
      </c>
      <c r="L133" s="123" t="s">
        <v>33</v>
      </c>
      <c r="M133" s="47" t="str">
        <f t="shared" si="146"/>
        <v>/</v>
      </c>
      <c r="N133" s="114" t="s">
        <v>33</v>
      </c>
      <c r="O133" s="47" t="str">
        <f t="shared" si="153"/>
        <v>/</v>
      </c>
      <c r="P133" s="114" t="s">
        <v>33</v>
      </c>
      <c r="Q133" s="47" t="str">
        <f t="shared" si="154"/>
        <v>/</v>
      </c>
      <c r="R133" s="114" t="s">
        <v>33</v>
      </c>
      <c r="S133" s="47" t="str">
        <f t="shared" si="155"/>
        <v>/</v>
      </c>
      <c r="T133" s="114" t="s">
        <v>33</v>
      </c>
      <c r="U133" s="47" t="str">
        <f t="shared" si="156"/>
        <v>/</v>
      </c>
      <c r="V133" s="48" t="s">
        <v>33</v>
      </c>
      <c r="W133" s="47" t="str">
        <f t="shared" si="157"/>
        <v>/</v>
      </c>
      <c r="X133" s="114" t="s">
        <v>33</v>
      </c>
      <c r="Y133" s="47" t="str">
        <f t="shared" si="158"/>
        <v>/</v>
      </c>
      <c r="Z133" s="114" t="s">
        <v>33</v>
      </c>
      <c r="AA133" s="47" t="str">
        <f t="shared" si="159"/>
        <v>/</v>
      </c>
      <c r="AB133" s="114" t="s">
        <v>33</v>
      </c>
      <c r="AC133" s="104">
        <v>12.69</v>
      </c>
      <c r="AD133" s="79"/>
    </row>
    <row r="134" customHeight="true" spans="1:30">
      <c r="A134" s="25">
        <f>SUBTOTAL(103,$B$6:B134)</f>
        <v>120</v>
      </c>
      <c r="B134" s="101" t="s">
        <v>178</v>
      </c>
      <c r="C134" s="102" t="s">
        <v>185</v>
      </c>
      <c r="D134" s="101" t="s">
        <v>96</v>
      </c>
      <c r="E134" s="47">
        <f t="shared" si="143"/>
        <v>10.6486822255746</v>
      </c>
      <c r="F134" s="48">
        <v>12</v>
      </c>
      <c r="G134" s="47" t="str">
        <f t="shared" si="144"/>
        <v>/</v>
      </c>
      <c r="H134" s="114" t="s">
        <v>33</v>
      </c>
      <c r="I134" s="47" t="str">
        <f t="shared" si="145"/>
        <v>/</v>
      </c>
      <c r="J134" s="114" t="s">
        <v>33</v>
      </c>
      <c r="K134" s="47" t="str">
        <f t="shared" si="152"/>
        <v>/</v>
      </c>
      <c r="L134" s="123" t="s">
        <v>33</v>
      </c>
      <c r="M134" s="47" t="str">
        <f t="shared" si="146"/>
        <v>/</v>
      </c>
      <c r="N134" s="114" t="s">
        <v>33</v>
      </c>
      <c r="O134" s="47" t="str">
        <f t="shared" si="153"/>
        <v>/</v>
      </c>
      <c r="P134" s="114" t="s">
        <v>33</v>
      </c>
      <c r="Q134" s="47" t="str">
        <f t="shared" si="154"/>
        <v>/</v>
      </c>
      <c r="R134" s="114" t="s">
        <v>33</v>
      </c>
      <c r="S134" s="47" t="str">
        <f t="shared" si="155"/>
        <v>/</v>
      </c>
      <c r="T134" s="114" t="s">
        <v>33</v>
      </c>
      <c r="U134" s="47" t="str">
        <f t="shared" si="156"/>
        <v>/</v>
      </c>
      <c r="V134" s="48" t="s">
        <v>33</v>
      </c>
      <c r="W134" s="47" t="str">
        <f t="shared" si="157"/>
        <v>/</v>
      </c>
      <c r="X134" s="114" t="s">
        <v>33</v>
      </c>
      <c r="Y134" s="47" t="str">
        <f t="shared" si="158"/>
        <v>/</v>
      </c>
      <c r="Z134" s="114" t="s">
        <v>33</v>
      </c>
      <c r="AA134" s="47" t="str">
        <f t="shared" si="159"/>
        <v>/</v>
      </c>
      <c r="AB134" s="114" t="s">
        <v>33</v>
      </c>
      <c r="AC134" s="104">
        <v>12.69</v>
      </c>
      <c r="AD134" s="79"/>
    </row>
    <row r="135" customHeight="true" spans="1:30">
      <c r="A135" s="25">
        <f>SUBTOTAL(103,$B$6:B135)</f>
        <v>121</v>
      </c>
      <c r="B135" s="101" t="s">
        <v>186</v>
      </c>
      <c r="C135" s="102" t="s">
        <v>187</v>
      </c>
      <c r="D135" s="101" t="s">
        <v>96</v>
      </c>
      <c r="E135" s="47">
        <f t="shared" si="143"/>
        <v>53.2434111278729</v>
      </c>
      <c r="F135" s="48">
        <v>60</v>
      </c>
      <c r="G135" s="47" t="str">
        <f t="shared" si="144"/>
        <v>/</v>
      </c>
      <c r="H135" s="114" t="s">
        <v>33</v>
      </c>
      <c r="I135" s="47" t="str">
        <f t="shared" si="145"/>
        <v>/</v>
      </c>
      <c r="J135" s="114" t="s">
        <v>33</v>
      </c>
      <c r="K135" s="47" t="str">
        <f t="shared" si="152"/>
        <v>/</v>
      </c>
      <c r="L135" s="123" t="s">
        <v>33</v>
      </c>
      <c r="M135" s="47" t="str">
        <f t="shared" si="146"/>
        <v>/</v>
      </c>
      <c r="N135" s="114" t="s">
        <v>33</v>
      </c>
      <c r="O135" s="47" t="str">
        <f t="shared" si="153"/>
        <v>/</v>
      </c>
      <c r="P135" s="114" t="s">
        <v>33</v>
      </c>
      <c r="Q135" s="47" t="str">
        <f t="shared" si="154"/>
        <v>/</v>
      </c>
      <c r="R135" s="114" t="s">
        <v>33</v>
      </c>
      <c r="S135" s="47" t="str">
        <f t="shared" si="155"/>
        <v>/</v>
      </c>
      <c r="T135" s="114" t="s">
        <v>33</v>
      </c>
      <c r="U135" s="47" t="str">
        <f t="shared" si="156"/>
        <v>/</v>
      </c>
      <c r="V135" s="48" t="s">
        <v>33</v>
      </c>
      <c r="W135" s="47" t="str">
        <f t="shared" si="157"/>
        <v>/</v>
      </c>
      <c r="X135" s="114" t="s">
        <v>33</v>
      </c>
      <c r="Y135" s="47" t="str">
        <f t="shared" si="158"/>
        <v>/</v>
      </c>
      <c r="Z135" s="114" t="s">
        <v>33</v>
      </c>
      <c r="AA135" s="47" t="str">
        <f t="shared" si="159"/>
        <v>/</v>
      </c>
      <c r="AB135" s="114" t="s">
        <v>33</v>
      </c>
      <c r="AC135" s="104">
        <v>12.69</v>
      </c>
      <c r="AD135" s="79"/>
    </row>
    <row r="136" customHeight="true" spans="1:30">
      <c r="A136" s="25">
        <f>SUBTOTAL(103,$B$6:B136)</f>
        <v>122</v>
      </c>
      <c r="B136" s="101" t="s">
        <v>186</v>
      </c>
      <c r="C136" s="102" t="s">
        <v>188</v>
      </c>
      <c r="D136" s="101" t="s">
        <v>96</v>
      </c>
      <c r="E136" s="47">
        <f t="shared" si="143"/>
        <v>20.4099742656846</v>
      </c>
      <c r="F136" s="48">
        <v>23</v>
      </c>
      <c r="G136" s="47" t="str">
        <f t="shared" si="144"/>
        <v>/</v>
      </c>
      <c r="H136" s="114" t="s">
        <v>33</v>
      </c>
      <c r="I136" s="47" t="str">
        <f t="shared" si="145"/>
        <v>/</v>
      </c>
      <c r="J136" s="114" t="s">
        <v>33</v>
      </c>
      <c r="K136" s="47" t="str">
        <f t="shared" si="152"/>
        <v>/</v>
      </c>
      <c r="L136" s="123" t="s">
        <v>33</v>
      </c>
      <c r="M136" s="47" t="str">
        <f t="shared" si="146"/>
        <v>/</v>
      </c>
      <c r="N136" s="114" t="s">
        <v>33</v>
      </c>
      <c r="O136" s="47" t="str">
        <f t="shared" si="153"/>
        <v>/</v>
      </c>
      <c r="P136" s="114" t="s">
        <v>33</v>
      </c>
      <c r="Q136" s="47" t="str">
        <f t="shared" si="154"/>
        <v>/</v>
      </c>
      <c r="R136" s="114" t="s">
        <v>33</v>
      </c>
      <c r="S136" s="47" t="str">
        <f t="shared" si="155"/>
        <v>/</v>
      </c>
      <c r="T136" s="114" t="s">
        <v>33</v>
      </c>
      <c r="U136" s="47" t="str">
        <f t="shared" si="156"/>
        <v>/</v>
      </c>
      <c r="V136" s="48" t="s">
        <v>33</v>
      </c>
      <c r="W136" s="47" t="str">
        <f t="shared" si="157"/>
        <v>/</v>
      </c>
      <c r="X136" s="114" t="s">
        <v>33</v>
      </c>
      <c r="Y136" s="47" t="str">
        <f t="shared" si="158"/>
        <v>/</v>
      </c>
      <c r="Z136" s="114" t="s">
        <v>33</v>
      </c>
      <c r="AA136" s="47" t="str">
        <f t="shared" si="159"/>
        <v>/</v>
      </c>
      <c r="AB136" s="114" t="s">
        <v>33</v>
      </c>
      <c r="AC136" s="104">
        <v>12.69</v>
      </c>
      <c r="AD136" s="79"/>
    </row>
    <row r="137" customHeight="true" spans="1:30">
      <c r="A137" s="25">
        <f>SUBTOTAL(103,$B$6:B137)</f>
        <v>123</v>
      </c>
      <c r="B137" s="101" t="s">
        <v>186</v>
      </c>
      <c r="C137" s="102" t="s">
        <v>189</v>
      </c>
      <c r="D137" s="101" t="s">
        <v>96</v>
      </c>
      <c r="E137" s="47">
        <f t="shared" si="143"/>
        <v>13.3108527819682</v>
      </c>
      <c r="F137" s="48">
        <v>15</v>
      </c>
      <c r="G137" s="47" t="str">
        <f t="shared" si="144"/>
        <v>/</v>
      </c>
      <c r="H137" s="114" t="s">
        <v>33</v>
      </c>
      <c r="I137" s="47" t="str">
        <f t="shared" si="145"/>
        <v>/</v>
      </c>
      <c r="J137" s="114" t="s">
        <v>33</v>
      </c>
      <c r="K137" s="47" t="str">
        <f t="shared" si="152"/>
        <v>/</v>
      </c>
      <c r="L137" s="123" t="s">
        <v>33</v>
      </c>
      <c r="M137" s="47" t="str">
        <f t="shared" si="146"/>
        <v>/</v>
      </c>
      <c r="N137" s="114" t="s">
        <v>33</v>
      </c>
      <c r="O137" s="47" t="str">
        <f t="shared" si="153"/>
        <v>/</v>
      </c>
      <c r="P137" s="114" t="s">
        <v>33</v>
      </c>
      <c r="Q137" s="47" t="str">
        <f t="shared" si="154"/>
        <v>/</v>
      </c>
      <c r="R137" s="114" t="s">
        <v>33</v>
      </c>
      <c r="S137" s="47" t="str">
        <f t="shared" si="155"/>
        <v>/</v>
      </c>
      <c r="T137" s="114" t="s">
        <v>33</v>
      </c>
      <c r="U137" s="47" t="str">
        <f t="shared" si="156"/>
        <v>/</v>
      </c>
      <c r="V137" s="48" t="s">
        <v>33</v>
      </c>
      <c r="W137" s="47" t="str">
        <f t="shared" si="157"/>
        <v>/</v>
      </c>
      <c r="X137" s="114" t="s">
        <v>33</v>
      </c>
      <c r="Y137" s="47" t="str">
        <f t="shared" si="158"/>
        <v>/</v>
      </c>
      <c r="Z137" s="114" t="s">
        <v>33</v>
      </c>
      <c r="AA137" s="47" t="str">
        <f t="shared" si="159"/>
        <v>/</v>
      </c>
      <c r="AB137" s="114" t="s">
        <v>33</v>
      </c>
      <c r="AC137" s="104">
        <v>12.69</v>
      </c>
      <c r="AD137" s="79"/>
    </row>
    <row r="138" customHeight="true" spans="1:30">
      <c r="A138" s="25">
        <f>SUBTOTAL(103,$B$6:B138)</f>
        <v>124</v>
      </c>
      <c r="B138" s="101" t="s">
        <v>186</v>
      </c>
      <c r="C138" s="102" t="s">
        <v>190</v>
      </c>
      <c r="D138" s="101" t="s">
        <v>96</v>
      </c>
      <c r="E138" s="47">
        <f t="shared" si="143"/>
        <v>10.6486822255746</v>
      </c>
      <c r="F138" s="48">
        <v>12</v>
      </c>
      <c r="G138" s="47" t="str">
        <f t="shared" si="144"/>
        <v>/</v>
      </c>
      <c r="H138" s="114" t="s">
        <v>33</v>
      </c>
      <c r="I138" s="47" t="str">
        <f t="shared" si="145"/>
        <v>/</v>
      </c>
      <c r="J138" s="114" t="s">
        <v>33</v>
      </c>
      <c r="K138" s="47" t="str">
        <f t="shared" si="152"/>
        <v>/</v>
      </c>
      <c r="L138" s="123" t="s">
        <v>33</v>
      </c>
      <c r="M138" s="47" t="str">
        <f t="shared" si="146"/>
        <v>/</v>
      </c>
      <c r="N138" s="114" t="s">
        <v>33</v>
      </c>
      <c r="O138" s="47" t="str">
        <f t="shared" si="153"/>
        <v>/</v>
      </c>
      <c r="P138" s="114" t="s">
        <v>33</v>
      </c>
      <c r="Q138" s="47" t="str">
        <f t="shared" si="154"/>
        <v>/</v>
      </c>
      <c r="R138" s="114" t="s">
        <v>33</v>
      </c>
      <c r="S138" s="47" t="str">
        <f t="shared" si="155"/>
        <v>/</v>
      </c>
      <c r="T138" s="114" t="s">
        <v>33</v>
      </c>
      <c r="U138" s="47" t="str">
        <f t="shared" si="156"/>
        <v>/</v>
      </c>
      <c r="V138" s="48" t="s">
        <v>33</v>
      </c>
      <c r="W138" s="47" t="str">
        <f t="shared" si="157"/>
        <v>/</v>
      </c>
      <c r="X138" s="114" t="s">
        <v>33</v>
      </c>
      <c r="Y138" s="47" t="str">
        <f t="shared" si="158"/>
        <v>/</v>
      </c>
      <c r="Z138" s="114" t="s">
        <v>33</v>
      </c>
      <c r="AA138" s="47" t="str">
        <f t="shared" si="159"/>
        <v>/</v>
      </c>
      <c r="AB138" s="114" t="s">
        <v>33</v>
      </c>
      <c r="AC138" s="104">
        <v>12.69</v>
      </c>
      <c r="AD138" s="79"/>
    </row>
    <row r="139" customHeight="true" spans="1:30">
      <c r="A139" s="25">
        <f>SUBTOTAL(103,$B$6:B139)</f>
        <v>125</v>
      </c>
      <c r="B139" s="101" t="s">
        <v>186</v>
      </c>
      <c r="C139" s="102" t="s">
        <v>191</v>
      </c>
      <c r="D139" s="101" t="s">
        <v>96</v>
      </c>
      <c r="E139" s="47">
        <f t="shared" si="143"/>
        <v>11.5360724110391</v>
      </c>
      <c r="F139" s="48">
        <v>13</v>
      </c>
      <c r="G139" s="47" t="str">
        <f t="shared" si="144"/>
        <v>/</v>
      </c>
      <c r="H139" s="114" t="s">
        <v>33</v>
      </c>
      <c r="I139" s="47" t="str">
        <f t="shared" si="145"/>
        <v>/</v>
      </c>
      <c r="J139" s="114" t="s">
        <v>33</v>
      </c>
      <c r="K139" s="47" t="str">
        <f t="shared" si="152"/>
        <v>/</v>
      </c>
      <c r="L139" s="123" t="s">
        <v>33</v>
      </c>
      <c r="M139" s="47" t="str">
        <f t="shared" si="146"/>
        <v>/</v>
      </c>
      <c r="N139" s="114" t="s">
        <v>33</v>
      </c>
      <c r="O139" s="47" t="str">
        <f t="shared" si="153"/>
        <v>/</v>
      </c>
      <c r="P139" s="114" t="s">
        <v>33</v>
      </c>
      <c r="Q139" s="47" t="str">
        <f t="shared" si="154"/>
        <v>/</v>
      </c>
      <c r="R139" s="114" t="s">
        <v>33</v>
      </c>
      <c r="S139" s="47" t="str">
        <f t="shared" si="155"/>
        <v>/</v>
      </c>
      <c r="T139" s="114" t="s">
        <v>33</v>
      </c>
      <c r="U139" s="47" t="str">
        <f t="shared" si="156"/>
        <v>/</v>
      </c>
      <c r="V139" s="48" t="s">
        <v>33</v>
      </c>
      <c r="W139" s="47" t="str">
        <f t="shared" si="157"/>
        <v>/</v>
      </c>
      <c r="X139" s="114" t="s">
        <v>33</v>
      </c>
      <c r="Y139" s="47" t="str">
        <f t="shared" si="158"/>
        <v>/</v>
      </c>
      <c r="Z139" s="114" t="s">
        <v>33</v>
      </c>
      <c r="AA139" s="47" t="str">
        <f t="shared" si="159"/>
        <v>/</v>
      </c>
      <c r="AB139" s="114" t="s">
        <v>33</v>
      </c>
      <c r="AC139" s="104">
        <v>12.69</v>
      </c>
      <c r="AD139" s="79"/>
    </row>
    <row r="140" customHeight="true" spans="1:30">
      <c r="A140" s="25">
        <f>SUBTOTAL(103,$B$6:B140)</f>
        <v>126</v>
      </c>
      <c r="B140" s="101" t="s">
        <v>186</v>
      </c>
      <c r="C140" s="102" t="s">
        <v>192</v>
      </c>
      <c r="D140" s="101" t="s">
        <v>96</v>
      </c>
      <c r="E140" s="47">
        <f t="shared" si="143"/>
        <v>8.87390185464549</v>
      </c>
      <c r="F140" s="48">
        <v>10</v>
      </c>
      <c r="G140" s="47" t="str">
        <f t="shared" si="144"/>
        <v>/</v>
      </c>
      <c r="H140" s="114" t="s">
        <v>33</v>
      </c>
      <c r="I140" s="47" t="str">
        <f t="shared" si="145"/>
        <v>/</v>
      </c>
      <c r="J140" s="114" t="s">
        <v>33</v>
      </c>
      <c r="K140" s="47" t="str">
        <f t="shared" si="152"/>
        <v>/</v>
      </c>
      <c r="L140" s="123" t="s">
        <v>33</v>
      </c>
      <c r="M140" s="47" t="str">
        <f t="shared" si="146"/>
        <v>/</v>
      </c>
      <c r="N140" s="114" t="s">
        <v>33</v>
      </c>
      <c r="O140" s="47" t="str">
        <f t="shared" si="153"/>
        <v>/</v>
      </c>
      <c r="P140" s="114" t="s">
        <v>33</v>
      </c>
      <c r="Q140" s="47" t="str">
        <f t="shared" si="154"/>
        <v>/</v>
      </c>
      <c r="R140" s="114" t="s">
        <v>33</v>
      </c>
      <c r="S140" s="47" t="str">
        <f t="shared" si="155"/>
        <v>/</v>
      </c>
      <c r="T140" s="114" t="s">
        <v>33</v>
      </c>
      <c r="U140" s="47" t="str">
        <f t="shared" si="156"/>
        <v>/</v>
      </c>
      <c r="V140" s="48" t="s">
        <v>33</v>
      </c>
      <c r="W140" s="47" t="str">
        <f t="shared" si="157"/>
        <v>/</v>
      </c>
      <c r="X140" s="114" t="s">
        <v>33</v>
      </c>
      <c r="Y140" s="47" t="str">
        <f t="shared" si="158"/>
        <v>/</v>
      </c>
      <c r="Z140" s="114" t="s">
        <v>33</v>
      </c>
      <c r="AA140" s="47" t="str">
        <f t="shared" si="159"/>
        <v>/</v>
      </c>
      <c r="AB140" s="114" t="s">
        <v>33</v>
      </c>
      <c r="AC140" s="104">
        <v>12.69</v>
      </c>
      <c r="AD140" s="79"/>
    </row>
    <row r="141" customHeight="true" spans="1:30">
      <c r="A141" s="25">
        <f>SUBTOTAL(103,$B$6:B141)</f>
        <v>127</v>
      </c>
      <c r="B141" s="101" t="s">
        <v>186</v>
      </c>
      <c r="C141" s="102" t="s">
        <v>193</v>
      </c>
      <c r="D141" s="101" t="s">
        <v>96</v>
      </c>
      <c r="E141" s="47">
        <f t="shared" si="143"/>
        <v>7.09912148371639</v>
      </c>
      <c r="F141" s="48">
        <v>8</v>
      </c>
      <c r="G141" s="47" t="str">
        <f t="shared" si="144"/>
        <v>/</v>
      </c>
      <c r="H141" s="114" t="s">
        <v>33</v>
      </c>
      <c r="I141" s="47" t="str">
        <f t="shared" si="145"/>
        <v>/</v>
      </c>
      <c r="J141" s="114" t="s">
        <v>33</v>
      </c>
      <c r="K141" s="47" t="str">
        <f t="shared" si="152"/>
        <v>/</v>
      </c>
      <c r="L141" s="123" t="s">
        <v>33</v>
      </c>
      <c r="M141" s="47" t="str">
        <f t="shared" si="146"/>
        <v>/</v>
      </c>
      <c r="N141" s="114" t="s">
        <v>33</v>
      </c>
      <c r="O141" s="47" t="str">
        <f t="shared" si="153"/>
        <v>/</v>
      </c>
      <c r="P141" s="114" t="s">
        <v>33</v>
      </c>
      <c r="Q141" s="47" t="str">
        <f t="shared" si="154"/>
        <v>/</v>
      </c>
      <c r="R141" s="114" t="s">
        <v>33</v>
      </c>
      <c r="S141" s="47" t="str">
        <f t="shared" si="155"/>
        <v>/</v>
      </c>
      <c r="T141" s="114" t="s">
        <v>33</v>
      </c>
      <c r="U141" s="47" t="str">
        <f t="shared" si="156"/>
        <v>/</v>
      </c>
      <c r="V141" s="48" t="s">
        <v>33</v>
      </c>
      <c r="W141" s="47" t="str">
        <f t="shared" si="157"/>
        <v>/</v>
      </c>
      <c r="X141" s="114" t="s">
        <v>33</v>
      </c>
      <c r="Y141" s="47" t="str">
        <f t="shared" si="158"/>
        <v>/</v>
      </c>
      <c r="Z141" s="114" t="s">
        <v>33</v>
      </c>
      <c r="AA141" s="47" t="str">
        <f t="shared" si="159"/>
        <v>/</v>
      </c>
      <c r="AB141" s="114" t="s">
        <v>33</v>
      </c>
      <c r="AC141" s="104">
        <v>12.69</v>
      </c>
      <c r="AD141" s="79"/>
    </row>
    <row r="142" customHeight="true" spans="1:30">
      <c r="A142" s="25">
        <f>SUBTOTAL(103,$B$6:B142)</f>
        <v>128</v>
      </c>
      <c r="B142" s="101" t="s">
        <v>186</v>
      </c>
      <c r="C142" s="102" t="s">
        <v>194</v>
      </c>
      <c r="D142" s="101" t="s">
        <v>96</v>
      </c>
      <c r="E142" s="47">
        <f t="shared" si="143"/>
        <v>5.32434111278729</v>
      </c>
      <c r="F142" s="48">
        <v>6</v>
      </c>
      <c r="G142" s="47" t="str">
        <f t="shared" si="144"/>
        <v>/</v>
      </c>
      <c r="H142" s="114" t="s">
        <v>33</v>
      </c>
      <c r="I142" s="47" t="str">
        <f t="shared" si="145"/>
        <v>/</v>
      </c>
      <c r="J142" s="114" t="s">
        <v>33</v>
      </c>
      <c r="K142" s="47" t="str">
        <f t="shared" si="152"/>
        <v>/</v>
      </c>
      <c r="L142" s="123" t="s">
        <v>33</v>
      </c>
      <c r="M142" s="47" t="str">
        <f t="shared" si="146"/>
        <v>/</v>
      </c>
      <c r="N142" s="114" t="s">
        <v>33</v>
      </c>
      <c r="O142" s="47" t="str">
        <f t="shared" si="153"/>
        <v>/</v>
      </c>
      <c r="P142" s="114" t="s">
        <v>33</v>
      </c>
      <c r="Q142" s="47" t="str">
        <f t="shared" si="154"/>
        <v>/</v>
      </c>
      <c r="R142" s="114" t="s">
        <v>33</v>
      </c>
      <c r="S142" s="47" t="str">
        <f t="shared" si="155"/>
        <v>/</v>
      </c>
      <c r="T142" s="114" t="s">
        <v>33</v>
      </c>
      <c r="U142" s="47" t="str">
        <f t="shared" si="156"/>
        <v>/</v>
      </c>
      <c r="V142" s="48" t="s">
        <v>33</v>
      </c>
      <c r="W142" s="47" t="str">
        <f t="shared" si="157"/>
        <v>/</v>
      </c>
      <c r="X142" s="114" t="s">
        <v>33</v>
      </c>
      <c r="Y142" s="47" t="str">
        <f t="shared" si="158"/>
        <v>/</v>
      </c>
      <c r="Z142" s="114" t="s">
        <v>33</v>
      </c>
      <c r="AA142" s="47" t="str">
        <f t="shared" si="159"/>
        <v>/</v>
      </c>
      <c r="AB142" s="114" t="s">
        <v>33</v>
      </c>
      <c r="AC142" s="104">
        <v>12.69</v>
      </c>
      <c r="AD142" s="79"/>
    </row>
    <row r="143" customHeight="true" spans="1:30">
      <c r="A143" s="25">
        <f>SUBTOTAL(103,$B$6:B143)</f>
        <v>129</v>
      </c>
      <c r="B143" s="101" t="s">
        <v>186</v>
      </c>
      <c r="C143" s="102" t="s">
        <v>195</v>
      </c>
      <c r="D143" s="101" t="s">
        <v>96</v>
      </c>
      <c r="E143" s="47">
        <f t="shared" si="143"/>
        <v>3.10586564912592</v>
      </c>
      <c r="F143" s="48">
        <v>3.5</v>
      </c>
      <c r="G143" s="47" t="str">
        <f t="shared" si="144"/>
        <v>/</v>
      </c>
      <c r="H143" s="114" t="s">
        <v>33</v>
      </c>
      <c r="I143" s="47" t="str">
        <f t="shared" si="145"/>
        <v>/</v>
      </c>
      <c r="J143" s="114" t="s">
        <v>33</v>
      </c>
      <c r="K143" s="47" t="str">
        <f t="shared" si="152"/>
        <v>/</v>
      </c>
      <c r="L143" s="123" t="s">
        <v>33</v>
      </c>
      <c r="M143" s="47" t="str">
        <f t="shared" si="146"/>
        <v>/</v>
      </c>
      <c r="N143" s="114" t="s">
        <v>33</v>
      </c>
      <c r="O143" s="47" t="str">
        <f t="shared" si="153"/>
        <v>/</v>
      </c>
      <c r="P143" s="114" t="s">
        <v>33</v>
      </c>
      <c r="Q143" s="47" t="str">
        <f t="shared" si="154"/>
        <v>/</v>
      </c>
      <c r="R143" s="114" t="s">
        <v>33</v>
      </c>
      <c r="S143" s="47" t="str">
        <f t="shared" si="155"/>
        <v>/</v>
      </c>
      <c r="T143" s="114" t="s">
        <v>33</v>
      </c>
      <c r="U143" s="47" t="str">
        <f t="shared" si="156"/>
        <v>/</v>
      </c>
      <c r="V143" s="48" t="s">
        <v>33</v>
      </c>
      <c r="W143" s="47" t="str">
        <f t="shared" si="157"/>
        <v>/</v>
      </c>
      <c r="X143" s="114" t="s">
        <v>33</v>
      </c>
      <c r="Y143" s="47" t="str">
        <f t="shared" si="158"/>
        <v>/</v>
      </c>
      <c r="Z143" s="114" t="s">
        <v>33</v>
      </c>
      <c r="AA143" s="47" t="str">
        <f t="shared" si="159"/>
        <v>/</v>
      </c>
      <c r="AB143" s="114" t="s">
        <v>33</v>
      </c>
      <c r="AC143" s="104">
        <v>12.69</v>
      </c>
      <c r="AD143" s="79"/>
    </row>
    <row r="144" customHeight="true" spans="1:30">
      <c r="A144" s="25">
        <f>SUBTOTAL(103,$B$6:B144)</f>
        <v>130</v>
      </c>
      <c r="B144" s="101" t="s">
        <v>196</v>
      </c>
      <c r="C144" s="102" t="s">
        <v>197</v>
      </c>
      <c r="D144" s="104" t="s">
        <v>51</v>
      </c>
      <c r="E144" s="47">
        <f t="shared" si="143"/>
        <v>29.2838761203301</v>
      </c>
      <c r="F144" s="48">
        <v>33</v>
      </c>
      <c r="G144" s="47">
        <f t="shared" si="144"/>
        <v>26.6217055639365</v>
      </c>
      <c r="H144" s="114">
        <v>30</v>
      </c>
      <c r="I144" s="47" t="str">
        <f t="shared" si="145"/>
        <v>/</v>
      </c>
      <c r="J144" s="114" t="s">
        <v>33</v>
      </c>
      <c r="K144" s="47" t="str">
        <f t="shared" si="152"/>
        <v>/</v>
      </c>
      <c r="L144" s="123" t="s">
        <v>33</v>
      </c>
      <c r="M144" s="47" t="str">
        <f t="shared" si="146"/>
        <v>/</v>
      </c>
      <c r="N144" s="114" t="s">
        <v>33</v>
      </c>
      <c r="O144" s="47" t="str">
        <f t="shared" si="153"/>
        <v>/</v>
      </c>
      <c r="P144" s="114" t="s">
        <v>33</v>
      </c>
      <c r="Q144" s="47" t="str">
        <f t="shared" si="154"/>
        <v>/</v>
      </c>
      <c r="R144" s="114" t="s">
        <v>33</v>
      </c>
      <c r="S144" s="47">
        <f t="shared" si="155"/>
        <v>26.6217055639365</v>
      </c>
      <c r="T144" s="114">
        <v>30</v>
      </c>
      <c r="U144" s="47" t="str">
        <f t="shared" si="156"/>
        <v>/</v>
      </c>
      <c r="V144" s="48" t="s">
        <v>33</v>
      </c>
      <c r="W144" s="47" t="str">
        <f t="shared" si="157"/>
        <v>/</v>
      </c>
      <c r="X144" s="114" t="s">
        <v>33</v>
      </c>
      <c r="Y144" s="47" t="str">
        <f t="shared" si="158"/>
        <v>/</v>
      </c>
      <c r="Z144" s="114" t="s">
        <v>33</v>
      </c>
      <c r="AA144" s="47" t="str">
        <f t="shared" si="159"/>
        <v>/</v>
      </c>
      <c r="AB144" s="114" t="s">
        <v>33</v>
      </c>
      <c r="AC144" s="104">
        <v>12.69</v>
      </c>
      <c r="AD144" s="79"/>
    </row>
    <row r="145" customHeight="true" spans="1:30">
      <c r="A145" s="25">
        <f>SUBTOTAL(103,$B$6:B145)</f>
        <v>131</v>
      </c>
      <c r="B145" s="101" t="s">
        <v>196</v>
      </c>
      <c r="C145" s="102" t="s">
        <v>198</v>
      </c>
      <c r="D145" s="104" t="s">
        <v>51</v>
      </c>
      <c r="E145" s="47">
        <f t="shared" si="143"/>
        <v>32.8334368621883</v>
      </c>
      <c r="F145" s="48">
        <v>37</v>
      </c>
      <c r="G145" s="47">
        <f t="shared" si="144"/>
        <v>31.0586564912592</v>
      </c>
      <c r="H145" s="114">
        <v>35</v>
      </c>
      <c r="I145" s="47">
        <f t="shared" si="145"/>
        <v>35.4956074185819</v>
      </c>
      <c r="J145" s="114">
        <v>40</v>
      </c>
      <c r="K145" s="47" t="str">
        <f t="shared" si="152"/>
        <v>/</v>
      </c>
      <c r="L145" s="123" t="s">
        <v>33</v>
      </c>
      <c r="M145" s="47">
        <f t="shared" si="146"/>
        <v>35.4956074185819</v>
      </c>
      <c r="N145" s="114">
        <v>40</v>
      </c>
      <c r="O145" s="47" t="str">
        <f t="shared" si="153"/>
        <v>/</v>
      </c>
      <c r="P145" s="114" t="s">
        <v>33</v>
      </c>
      <c r="Q145" s="47" t="str">
        <f t="shared" si="154"/>
        <v>/</v>
      </c>
      <c r="R145" s="114" t="s">
        <v>33</v>
      </c>
      <c r="S145" s="47" t="str">
        <f t="shared" si="155"/>
        <v>/</v>
      </c>
      <c r="T145" s="114" t="s">
        <v>33</v>
      </c>
      <c r="U145" s="47" t="str">
        <f t="shared" si="156"/>
        <v>/</v>
      </c>
      <c r="V145" s="48" t="s">
        <v>33</v>
      </c>
      <c r="W145" s="47" t="str">
        <f t="shared" si="157"/>
        <v>/</v>
      </c>
      <c r="X145" s="114" t="s">
        <v>33</v>
      </c>
      <c r="Y145" s="47" t="str">
        <f t="shared" si="158"/>
        <v>/</v>
      </c>
      <c r="Z145" s="114" t="s">
        <v>33</v>
      </c>
      <c r="AA145" s="47" t="str">
        <f t="shared" si="159"/>
        <v>/</v>
      </c>
      <c r="AB145" s="114" t="s">
        <v>33</v>
      </c>
      <c r="AC145" s="104">
        <v>12.69</v>
      </c>
      <c r="AD145" s="79"/>
    </row>
    <row r="146" customHeight="true" spans="1:30">
      <c r="A146" s="25">
        <f>SUBTOTAL(103,$B$6:B146)</f>
        <v>132</v>
      </c>
      <c r="B146" s="101" t="s">
        <v>199</v>
      </c>
      <c r="C146" s="102" t="s">
        <v>200</v>
      </c>
      <c r="D146" s="102" t="s">
        <v>23</v>
      </c>
      <c r="E146" s="47">
        <f t="shared" si="143"/>
        <v>1996.62791729523</v>
      </c>
      <c r="F146" s="48">
        <v>2250</v>
      </c>
      <c r="G146" s="47" t="str">
        <f t="shared" si="144"/>
        <v>/</v>
      </c>
      <c r="H146" s="114" t="s">
        <v>33</v>
      </c>
      <c r="I146" s="47" t="str">
        <f t="shared" si="145"/>
        <v>/</v>
      </c>
      <c r="J146" s="114" t="s">
        <v>33</v>
      </c>
      <c r="K146" s="47" t="str">
        <f t="shared" si="152"/>
        <v>/</v>
      </c>
      <c r="L146" s="123" t="s">
        <v>33</v>
      </c>
      <c r="M146" s="47" t="str">
        <f t="shared" si="146"/>
        <v>/</v>
      </c>
      <c r="N146" s="114" t="s">
        <v>33</v>
      </c>
      <c r="O146" s="115" t="str">
        <f t="shared" si="153"/>
        <v>/</v>
      </c>
      <c r="P146" s="51" t="s">
        <v>33</v>
      </c>
      <c r="Q146" s="47">
        <f t="shared" si="154"/>
        <v>2218.47546366137</v>
      </c>
      <c r="R146" s="114">
        <v>2500</v>
      </c>
      <c r="S146" s="47">
        <f t="shared" si="155"/>
        <v>2218.47546366137</v>
      </c>
      <c r="T146" s="114">
        <v>2500</v>
      </c>
      <c r="U146" s="47">
        <f t="shared" si="156"/>
        <v>1199.75153074807</v>
      </c>
      <c r="V146" s="138">
        <v>1352</v>
      </c>
      <c r="W146" s="47" t="str">
        <f t="shared" si="157"/>
        <v>/</v>
      </c>
      <c r="X146" s="114" t="s">
        <v>33</v>
      </c>
      <c r="Y146" s="47" t="str">
        <f t="shared" si="158"/>
        <v>/</v>
      </c>
      <c r="Z146" s="114" t="s">
        <v>33</v>
      </c>
      <c r="AA146" s="47">
        <f t="shared" si="159"/>
        <v>1952.25840802201</v>
      </c>
      <c r="AB146" s="114">
        <v>2200</v>
      </c>
      <c r="AC146" s="104">
        <v>12.69</v>
      </c>
      <c r="AD146" s="79"/>
    </row>
    <row r="147" customHeight="true" spans="1:30">
      <c r="A147" s="25">
        <f>SUBTOTAL(103,$B$6:B147)</f>
        <v>133</v>
      </c>
      <c r="B147" s="101" t="s">
        <v>201</v>
      </c>
      <c r="C147" s="103" t="s">
        <v>86</v>
      </c>
      <c r="D147" s="102" t="s">
        <v>23</v>
      </c>
      <c r="E147" s="47">
        <f t="shared" si="143"/>
        <v>1952.25840802201</v>
      </c>
      <c r="F147" s="48">
        <v>2200</v>
      </c>
      <c r="G147" s="47" t="str">
        <f t="shared" si="144"/>
        <v>/</v>
      </c>
      <c r="H147" s="114" t="s">
        <v>33</v>
      </c>
      <c r="I147" s="47">
        <f t="shared" si="145"/>
        <v>1464.19380601651</v>
      </c>
      <c r="J147" s="114">
        <v>1650</v>
      </c>
      <c r="K147" s="47" t="str">
        <f t="shared" si="152"/>
        <v>/</v>
      </c>
      <c r="L147" s="123" t="s">
        <v>33</v>
      </c>
      <c r="M147" s="47">
        <f t="shared" si="146"/>
        <v>1464.19380601651</v>
      </c>
      <c r="N147" s="114">
        <v>1650</v>
      </c>
      <c r="O147" s="47" t="str">
        <f t="shared" si="153"/>
        <v>/</v>
      </c>
      <c r="P147" s="114" t="s">
        <v>33</v>
      </c>
      <c r="Q147" s="47">
        <f t="shared" si="154"/>
        <v>1774.7803709291</v>
      </c>
      <c r="R147" s="114">
        <v>2000</v>
      </c>
      <c r="S147" s="47">
        <f t="shared" si="155"/>
        <v>1686.04135238264</v>
      </c>
      <c r="T147" s="114">
        <v>1900</v>
      </c>
      <c r="U147" s="47">
        <f t="shared" si="156"/>
        <v>976.129204011004</v>
      </c>
      <c r="V147" s="138">
        <v>1100</v>
      </c>
      <c r="W147" s="47" t="str">
        <f t="shared" si="157"/>
        <v>/</v>
      </c>
      <c r="X147" s="114" t="s">
        <v>33</v>
      </c>
      <c r="Y147" s="47" t="str">
        <f t="shared" si="158"/>
        <v>/</v>
      </c>
      <c r="Z147" s="114" t="s">
        <v>33</v>
      </c>
      <c r="AA147" s="47">
        <f t="shared" si="159"/>
        <v>1331.08527819682</v>
      </c>
      <c r="AB147" s="114">
        <v>1500</v>
      </c>
      <c r="AC147" s="104">
        <v>12.69</v>
      </c>
      <c r="AD147" s="79"/>
    </row>
    <row r="148" customHeight="true" spans="1:30">
      <c r="A148" s="25">
        <f>SUBTOTAL(103,$B$6:B148)</f>
        <v>134</v>
      </c>
      <c r="B148" s="101" t="s">
        <v>201</v>
      </c>
      <c r="C148" s="101" t="s">
        <v>202</v>
      </c>
      <c r="D148" s="102" t="s">
        <v>23</v>
      </c>
      <c r="E148" s="47">
        <f t="shared" si="143"/>
        <v>2573.43153784719</v>
      </c>
      <c r="F148" s="48">
        <v>2900</v>
      </c>
      <c r="G148" s="47" t="str">
        <f t="shared" si="144"/>
        <v>/</v>
      </c>
      <c r="H148" s="114" t="s">
        <v>33</v>
      </c>
      <c r="I148" s="47">
        <f t="shared" si="145"/>
        <v>1641.67184310942</v>
      </c>
      <c r="J148" s="114">
        <v>1850</v>
      </c>
      <c r="K148" s="47" t="str">
        <f t="shared" si="152"/>
        <v>/</v>
      </c>
      <c r="L148" s="123" t="s">
        <v>33</v>
      </c>
      <c r="M148" s="47">
        <f t="shared" si="146"/>
        <v>1641.67184310942</v>
      </c>
      <c r="N148" s="114">
        <v>1850</v>
      </c>
      <c r="O148" s="47" t="str">
        <f t="shared" si="153"/>
        <v>/</v>
      </c>
      <c r="P148" s="114" t="s">
        <v>33</v>
      </c>
      <c r="Q148" s="47" t="str">
        <f t="shared" si="154"/>
        <v>/</v>
      </c>
      <c r="R148" s="114" t="s">
        <v>33</v>
      </c>
      <c r="S148" s="47">
        <f t="shared" si="155"/>
        <v>2129.73644511492</v>
      </c>
      <c r="T148" s="114">
        <v>2400</v>
      </c>
      <c r="U148" s="47" t="str">
        <f t="shared" si="156"/>
        <v>/</v>
      </c>
      <c r="V148" s="48" t="s">
        <v>33</v>
      </c>
      <c r="W148" s="47" t="str">
        <f t="shared" si="157"/>
        <v>/</v>
      </c>
      <c r="X148" s="114" t="s">
        <v>33</v>
      </c>
      <c r="Y148" s="47" t="str">
        <f t="shared" si="158"/>
        <v>/</v>
      </c>
      <c r="Z148" s="114" t="s">
        <v>33</v>
      </c>
      <c r="AA148" s="47">
        <f t="shared" si="159"/>
        <v>1993.07835655338</v>
      </c>
      <c r="AB148" s="58">
        <v>2246</v>
      </c>
      <c r="AC148" s="104">
        <v>12.69</v>
      </c>
      <c r="AD148" s="79"/>
    </row>
    <row r="149" customHeight="true" spans="1:30">
      <c r="A149" s="25">
        <f>SUBTOTAL(103,$B$6:B149)</f>
        <v>135</v>
      </c>
      <c r="B149" s="101" t="s">
        <v>203</v>
      </c>
      <c r="C149" s="102" t="s">
        <v>204</v>
      </c>
      <c r="D149" s="101" t="s">
        <v>205</v>
      </c>
      <c r="E149" s="47">
        <f t="shared" si="143"/>
        <v>452.56899458692</v>
      </c>
      <c r="F149" s="48">
        <v>510</v>
      </c>
      <c r="G149" s="47" t="str">
        <f t="shared" si="144"/>
        <v>/</v>
      </c>
      <c r="H149" s="114" t="s">
        <v>33</v>
      </c>
      <c r="I149" s="47" t="str">
        <f t="shared" si="145"/>
        <v>/</v>
      </c>
      <c r="J149" s="114" t="s">
        <v>33</v>
      </c>
      <c r="K149" s="47">
        <f t="shared" si="152"/>
        <v>354.956074185819</v>
      </c>
      <c r="L149" s="123">
        <v>400</v>
      </c>
      <c r="M149" s="47" t="str">
        <f t="shared" si="146"/>
        <v>/</v>
      </c>
      <c r="N149" s="114" t="s">
        <v>33</v>
      </c>
      <c r="O149" s="47">
        <f t="shared" si="153"/>
        <v>443.695092732274</v>
      </c>
      <c r="P149" s="114">
        <v>500</v>
      </c>
      <c r="Q149" s="47" t="str">
        <f t="shared" si="154"/>
        <v>/</v>
      </c>
      <c r="R149" s="114" t="s">
        <v>33</v>
      </c>
      <c r="S149" s="47" t="str">
        <f t="shared" si="155"/>
        <v>/</v>
      </c>
      <c r="T149" s="114" t="s">
        <v>33</v>
      </c>
      <c r="U149" s="47">
        <f t="shared" si="156"/>
        <v>337.208270476529</v>
      </c>
      <c r="V149" s="138">
        <v>380</v>
      </c>
      <c r="W149" s="47" t="str">
        <f t="shared" si="157"/>
        <v>/</v>
      </c>
      <c r="X149" s="114" t="s">
        <v>33</v>
      </c>
      <c r="Y149" s="47" t="str">
        <f t="shared" si="158"/>
        <v>/</v>
      </c>
      <c r="Z149" s="114" t="s">
        <v>33</v>
      </c>
      <c r="AA149" s="47">
        <f t="shared" si="159"/>
        <v>443.695092732274</v>
      </c>
      <c r="AB149" s="114">
        <v>500</v>
      </c>
      <c r="AC149" s="104">
        <v>12.69</v>
      </c>
      <c r="AD149" s="79"/>
    </row>
    <row r="150" customHeight="true" spans="1:30">
      <c r="A150" s="25">
        <f>SUBTOTAL(103,$B$6:B150)</f>
        <v>136</v>
      </c>
      <c r="B150" s="101" t="s">
        <v>203</v>
      </c>
      <c r="C150" s="102" t="s">
        <v>206</v>
      </c>
      <c r="D150" s="101" t="s">
        <v>205</v>
      </c>
      <c r="E150" s="47">
        <f t="shared" si="143"/>
        <v>470.316798296211</v>
      </c>
      <c r="F150" s="48">
        <v>530</v>
      </c>
      <c r="G150" s="47" t="str">
        <f t="shared" si="144"/>
        <v>/</v>
      </c>
      <c r="H150" s="114" t="s">
        <v>33</v>
      </c>
      <c r="I150" s="47">
        <f t="shared" si="145"/>
        <v>638.920933534475</v>
      </c>
      <c r="J150" s="114">
        <v>720</v>
      </c>
      <c r="K150" s="47">
        <f t="shared" si="152"/>
        <v>408.199485313692</v>
      </c>
      <c r="L150" s="123">
        <v>460</v>
      </c>
      <c r="M150" s="47">
        <f t="shared" si="146"/>
        <v>638.920933534475</v>
      </c>
      <c r="N150" s="114">
        <v>720</v>
      </c>
      <c r="O150" s="47">
        <f t="shared" si="153"/>
        <v>479.190700150856</v>
      </c>
      <c r="P150" s="114">
        <v>540</v>
      </c>
      <c r="Q150" s="47">
        <f t="shared" si="154"/>
        <v>665.542639098412</v>
      </c>
      <c r="R150" s="114">
        <v>750</v>
      </c>
      <c r="S150" s="47">
        <f t="shared" si="155"/>
        <v>532.434111278729</v>
      </c>
      <c r="T150" s="114">
        <v>600</v>
      </c>
      <c r="U150" s="47">
        <f t="shared" si="156"/>
        <v>408.199485313692</v>
      </c>
      <c r="V150" s="138">
        <v>460</v>
      </c>
      <c r="W150" s="47" t="str">
        <f t="shared" si="157"/>
        <v>/</v>
      </c>
      <c r="X150" s="114" t="s">
        <v>33</v>
      </c>
      <c r="Y150" s="47" t="str">
        <f t="shared" si="158"/>
        <v>/</v>
      </c>
      <c r="Z150" s="114" t="s">
        <v>33</v>
      </c>
      <c r="AA150" s="47">
        <f t="shared" si="159"/>
        <v>576.803620551957</v>
      </c>
      <c r="AB150" s="114">
        <v>650</v>
      </c>
      <c r="AC150" s="104">
        <v>12.69</v>
      </c>
      <c r="AD150" s="79"/>
    </row>
    <row r="151" customHeight="true" spans="1:30">
      <c r="A151" s="25">
        <f>SUBTOTAL(103,$B$6:B151)</f>
        <v>137</v>
      </c>
      <c r="B151" s="101" t="s">
        <v>207</v>
      </c>
      <c r="C151" s="102" t="s">
        <v>208</v>
      </c>
      <c r="D151" s="101" t="s">
        <v>205</v>
      </c>
      <c r="E151" s="47">
        <f t="shared" si="143"/>
        <v>303.487443428876</v>
      </c>
      <c r="F151" s="48">
        <v>342</v>
      </c>
      <c r="G151" s="47">
        <f t="shared" si="144"/>
        <v>443.695092732274</v>
      </c>
      <c r="H151" s="114">
        <v>500</v>
      </c>
      <c r="I151" s="47" t="str">
        <f t="shared" si="145"/>
        <v>/</v>
      </c>
      <c r="J151" s="114" t="s">
        <v>33</v>
      </c>
      <c r="K151" s="47" t="str">
        <f t="shared" si="152"/>
        <v>/</v>
      </c>
      <c r="L151" s="123" t="s">
        <v>33</v>
      </c>
      <c r="M151" s="47" t="str">
        <f t="shared" si="146"/>
        <v>/</v>
      </c>
      <c r="N151" s="114" t="s">
        <v>33</v>
      </c>
      <c r="O151" s="47">
        <f t="shared" si="153"/>
        <v>319.460466767238</v>
      </c>
      <c r="P151" s="114">
        <v>360</v>
      </c>
      <c r="Q151" s="47" t="str">
        <f t="shared" si="154"/>
        <v>/</v>
      </c>
      <c r="R151" s="114" t="s">
        <v>33</v>
      </c>
      <c r="S151" s="47" t="str">
        <f t="shared" si="155"/>
        <v>/</v>
      </c>
      <c r="T151" s="114" t="s">
        <v>33</v>
      </c>
      <c r="U151" s="47" t="str">
        <f t="shared" si="156"/>
        <v>/</v>
      </c>
      <c r="V151" s="48" t="s">
        <v>33</v>
      </c>
      <c r="W151" s="47" t="str">
        <f t="shared" si="157"/>
        <v>/</v>
      </c>
      <c r="X151" s="114" t="s">
        <v>33</v>
      </c>
      <c r="Y151" s="47" t="str">
        <f t="shared" si="158"/>
        <v>/</v>
      </c>
      <c r="Z151" s="114" t="s">
        <v>33</v>
      </c>
      <c r="AA151" s="47">
        <f t="shared" si="159"/>
        <v>283.964859348656</v>
      </c>
      <c r="AB151" s="114">
        <v>320</v>
      </c>
      <c r="AC151" s="104">
        <v>12.69</v>
      </c>
      <c r="AD151" s="79"/>
    </row>
    <row r="152" customHeight="true" spans="1:30">
      <c r="A152" s="25">
        <f>SUBTOTAL(103,$B$6:B152)</f>
        <v>138</v>
      </c>
      <c r="B152" s="101" t="s">
        <v>207</v>
      </c>
      <c r="C152" s="102" t="s">
        <v>209</v>
      </c>
      <c r="D152" s="101" t="s">
        <v>205</v>
      </c>
      <c r="E152" s="47">
        <f t="shared" si="143"/>
        <v>408.199485313692</v>
      </c>
      <c r="F152" s="48">
        <v>460</v>
      </c>
      <c r="G152" s="47">
        <f t="shared" si="144"/>
        <v>354.956074185819</v>
      </c>
      <c r="H152" s="114">
        <v>400</v>
      </c>
      <c r="I152" s="47">
        <f t="shared" si="145"/>
        <v>301.712663057947</v>
      </c>
      <c r="J152" s="114">
        <v>340</v>
      </c>
      <c r="K152" s="47">
        <f t="shared" si="152"/>
        <v>289.999112609815</v>
      </c>
      <c r="L152" s="123">
        <v>326.8</v>
      </c>
      <c r="M152" s="47">
        <f t="shared" si="146"/>
        <v>301.712663057947</v>
      </c>
      <c r="N152" s="114">
        <v>340</v>
      </c>
      <c r="O152" s="47">
        <f t="shared" si="153"/>
        <v>381.577779749756</v>
      </c>
      <c r="P152" s="114">
        <v>430</v>
      </c>
      <c r="Q152" s="47">
        <f t="shared" si="154"/>
        <v>408.199485313692</v>
      </c>
      <c r="R152" s="114">
        <v>460</v>
      </c>
      <c r="S152" s="47">
        <f t="shared" si="155"/>
        <v>390.451681604401</v>
      </c>
      <c r="T152" s="114">
        <v>440</v>
      </c>
      <c r="U152" s="47">
        <f t="shared" si="156"/>
        <v>289.999112609815</v>
      </c>
      <c r="V152" s="48">
        <v>326.8</v>
      </c>
      <c r="W152" s="47" t="str">
        <f t="shared" si="157"/>
        <v>/</v>
      </c>
      <c r="X152" s="114" t="s">
        <v>33</v>
      </c>
      <c r="Y152" s="47" t="str">
        <f t="shared" si="158"/>
        <v>/</v>
      </c>
      <c r="Z152" s="114" t="s">
        <v>33</v>
      </c>
      <c r="AA152" s="47">
        <f t="shared" si="159"/>
        <v>346.082172331174</v>
      </c>
      <c r="AB152" s="114">
        <v>390</v>
      </c>
      <c r="AC152" s="104">
        <v>12.69</v>
      </c>
      <c r="AD152" s="79"/>
    </row>
    <row r="153" s="1" customFormat="true" customHeight="true" spans="1:32">
      <c r="A153" s="38" t="s">
        <v>210</v>
      </c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143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79"/>
      <c r="AE153" s="5"/>
      <c r="AF153" s="5"/>
    </row>
    <row r="154" s="5" customFormat="true" customHeight="true" spans="1:276">
      <c r="A154" s="25">
        <f>SUBTOTAL(103,$B$6:B154)</f>
        <v>139</v>
      </c>
      <c r="B154" s="29" t="s">
        <v>211</v>
      </c>
      <c r="C154" s="31" t="s">
        <v>86</v>
      </c>
      <c r="D154" s="37" t="s">
        <v>44</v>
      </c>
      <c r="E154" s="47">
        <f t="shared" ref="E154:E217" si="160">IF(F154="/","/",F154/(1+$AC154/100))</f>
        <v>10.6486822255746</v>
      </c>
      <c r="F154" s="48">
        <v>12</v>
      </c>
      <c r="G154" s="47">
        <f t="shared" ref="G154:G217" si="161">IF(H154="/","/",H154/(1+$AC154/100))</f>
        <v>9.76129204011004</v>
      </c>
      <c r="H154" s="114">
        <v>11</v>
      </c>
      <c r="I154" s="47">
        <f t="shared" ref="I154:I217" si="162">IF(J154="/","/",J154/(1+$AC154/100))</f>
        <v>10.0008873901855</v>
      </c>
      <c r="J154" s="114">
        <v>11.27</v>
      </c>
      <c r="K154" s="47">
        <f>IF(L154="/","/",L154/(1+$AC154/100))</f>
        <v>8.87390185464549</v>
      </c>
      <c r="L154" s="123">
        <v>10</v>
      </c>
      <c r="M154" s="47">
        <f t="shared" ref="M154:M217" si="163">IF(N154="/","/",N154/(1+$AC154/100))</f>
        <v>10.0008873901855</v>
      </c>
      <c r="N154" s="114">
        <v>11.27</v>
      </c>
      <c r="O154" s="47">
        <f t="shared" ref="M154:Q154" si="164">IF(P154="/","/",P154/(1+$AC154/100))</f>
        <v>11.5360724110391</v>
      </c>
      <c r="P154" s="114">
        <v>13</v>
      </c>
      <c r="Q154" s="47">
        <f t="shared" si="164"/>
        <v>5.32434111278729</v>
      </c>
      <c r="R154" s="131">
        <v>6</v>
      </c>
      <c r="S154" s="47">
        <f t="shared" ref="S154:W154" si="165">IF(T154="/","/",T154/(1+$AC154/100))</f>
        <v>8.87390185464549</v>
      </c>
      <c r="T154" s="114">
        <v>10</v>
      </c>
      <c r="U154" s="47">
        <f t="shared" si="165"/>
        <v>5.76803620551957</v>
      </c>
      <c r="V154" s="123">
        <v>6.5</v>
      </c>
      <c r="W154" s="47">
        <f t="shared" si="165"/>
        <v>4.96938503860147</v>
      </c>
      <c r="X154" s="48">
        <v>5.6</v>
      </c>
      <c r="Y154" s="47" t="str">
        <f t="shared" ref="Y154:Y185" si="166">IF(Z154="/","/",Z154/(1+$AC154/100))</f>
        <v>/</v>
      </c>
      <c r="Z154" s="114" t="s">
        <v>33</v>
      </c>
      <c r="AA154" s="47">
        <f>IF(AB154="/","/",AB154/(1+$AC154/100))</f>
        <v>9.76129204011004</v>
      </c>
      <c r="AB154" s="114">
        <v>11</v>
      </c>
      <c r="AC154" s="82">
        <v>12.69</v>
      </c>
      <c r="AD154" s="79"/>
      <c r="JO154" s="1"/>
      <c r="JP154" s="1"/>
    </row>
    <row r="155" s="5" customFormat="true" customHeight="true" spans="1:276">
      <c r="A155" s="25">
        <f>SUBTOTAL(103,$B$6:B155)</f>
        <v>140</v>
      </c>
      <c r="B155" s="29" t="s">
        <v>212</v>
      </c>
      <c r="C155" s="31" t="s">
        <v>86</v>
      </c>
      <c r="D155" s="37" t="s">
        <v>44</v>
      </c>
      <c r="E155" s="47">
        <f t="shared" si="160"/>
        <v>14.1982429674328</v>
      </c>
      <c r="F155" s="48">
        <v>16</v>
      </c>
      <c r="G155" s="47">
        <f t="shared" si="161"/>
        <v>10.6486822255746</v>
      </c>
      <c r="H155" s="114">
        <v>12</v>
      </c>
      <c r="I155" s="47">
        <f t="shared" si="162"/>
        <v>14.0030171266306</v>
      </c>
      <c r="J155" s="114">
        <v>15.78</v>
      </c>
      <c r="K155" s="47">
        <f t="shared" ref="K155:K218" si="167">IF(L155="/","/",L155/(1+$AC155/100))</f>
        <v>12.4234625965037</v>
      </c>
      <c r="L155" s="123">
        <v>14</v>
      </c>
      <c r="M155" s="47">
        <f t="shared" si="163"/>
        <v>14.0030171266306</v>
      </c>
      <c r="N155" s="114">
        <v>15.78</v>
      </c>
      <c r="O155" s="47">
        <f t="shared" ref="O155:O218" si="168">IF(P155="/","/",P155/(1+$AC155/100))</f>
        <v>15.0856331528973</v>
      </c>
      <c r="P155" s="114">
        <v>17</v>
      </c>
      <c r="Q155" s="47">
        <f t="shared" ref="Q155:Q218" si="169">IF(R155="/","/",R155/(1+$AC155/100))</f>
        <v>7.09912148371639</v>
      </c>
      <c r="R155" s="131">
        <v>8</v>
      </c>
      <c r="S155" s="47">
        <f t="shared" ref="S155:S218" si="170">IF(T155="/","/",T155/(1+$AC155/100))</f>
        <v>11.5360724110391</v>
      </c>
      <c r="T155" s="114">
        <v>13</v>
      </c>
      <c r="U155" s="47">
        <f t="shared" ref="U155:U218" si="171">IF(V155="/","/",V155/(1+$AC155/100))</f>
        <v>10.2937261513888</v>
      </c>
      <c r="V155" s="123">
        <v>11.6</v>
      </c>
      <c r="W155" s="47">
        <f t="shared" ref="W155:W218" si="172">IF(X155="/","/",X155/(1+$AC155/100))</f>
        <v>5.94551424261248</v>
      </c>
      <c r="X155" s="48">
        <v>6.7</v>
      </c>
      <c r="Y155" s="47" t="str">
        <f t="shared" si="166"/>
        <v>/</v>
      </c>
      <c r="Z155" s="114" t="s">
        <v>33</v>
      </c>
      <c r="AA155" s="47">
        <f t="shared" ref="AA155:AA218" si="173">IF(AB155="/","/",AB155/(1+$AC155/100))</f>
        <v>13.3108527819682</v>
      </c>
      <c r="AB155" s="114">
        <v>15</v>
      </c>
      <c r="AC155" s="82">
        <v>12.69</v>
      </c>
      <c r="AD155" s="79"/>
      <c r="JO155" s="1"/>
      <c r="JP155" s="1"/>
    </row>
    <row r="156" s="5" customFormat="true" customHeight="true" spans="1:276">
      <c r="A156" s="25">
        <f>SUBTOTAL(103,$B$6:B156)</f>
        <v>141</v>
      </c>
      <c r="B156" s="29" t="s">
        <v>213</v>
      </c>
      <c r="C156" s="31" t="s">
        <v>86</v>
      </c>
      <c r="D156" s="37" t="s">
        <v>44</v>
      </c>
      <c r="E156" s="47">
        <f t="shared" si="160"/>
        <v>18.6351938947555</v>
      </c>
      <c r="F156" s="48">
        <v>21</v>
      </c>
      <c r="G156" s="47">
        <f t="shared" si="161"/>
        <v>12.4234625965037</v>
      </c>
      <c r="H156" s="114">
        <v>14</v>
      </c>
      <c r="I156" s="47">
        <f t="shared" si="162"/>
        <v>17.3041086165587</v>
      </c>
      <c r="J156" s="114">
        <v>19.5</v>
      </c>
      <c r="K156" s="47">
        <f t="shared" si="167"/>
        <v>15.9730233383619</v>
      </c>
      <c r="L156" s="123">
        <v>18</v>
      </c>
      <c r="M156" s="47">
        <f t="shared" si="163"/>
        <v>17.3041086165587</v>
      </c>
      <c r="N156" s="114">
        <v>19.5</v>
      </c>
      <c r="O156" s="47">
        <f t="shared" si="168"/>
        <v>17.747803709291</v>
      </c>
      <c r="P156" s="114">
        <v>20</v>
      </c>
      <c r="Q156" s="47">
        <f t="shared" si="169"/>
        <v>9.76129204011004</v>
      </c>
      <c r="R156" s="131">
        <v>11</v>
      </c>
      <c r="S156" s="47">
        <f t="shared" si="170"/>
        <v>13.3108527819682</v>
      </c>
      <c r="T156" s="114">
        <v>15</v>
      </c>
      <c r="U156" s="47">
        <f t="shared" si="171"/>
        <v>14.9081551158044</v>
      </c>
      <c r="V156" s="123">
        <v>16.8</v>
      </c>
      <c r="W156" s="47">
        <f t="shared" si="172"/>
        <v>7.01038246516994</v>
      </c>
      <c r="X156" s="48">
        <v>7.9</v>
      </c>
      <c r="Y156" s="47" t="str">
        <f t="shared" si="166"/>
        <v>/</v>
      </c>
      <c r="Z156" s="114" t="s">
        <v>33</v>
      </c>
      <c r="AA156" s="47">
        <f t="shared" si="173"/>
        <v>17.747803709291</v>
      </c>
      <c r="AB156" s="114">
        <v>20</v>
      </c>
      <c r="AC156" s="82">
        <v>12.69</v>
      </c>
      <c r="AD156" s="79"/>
      <c r="JO156" s="1"/>
      <c r="JP156" s="1"/>
    </row>
    <row r="157" s="5" customFormat="true" customHeight="true" spans="1:276">
      <c r="A157" s="25">
        <f>SUBTOTAL(103,$B$6:B157)</f>
        <v>142</v>
      </c>
      <c r="B157" s="29" t="s">
        <v>214</v>
      </c>
      <c r="C157" s="31" t="s">
        <v>86</v>
      </c>
      <c r="D157" s="37" t="s">
        <v>44</v>
      </c>
      <c r="E157" s="47">
        <f t="shared" si="160"/>
        <v>20.4099742656846</v>
      </c>
      <c r="F157" s="48">
        <v>23</v>
      </c>
      <c r="G157" s="47">
        <f t="shared" si="161"/>
        <v>18.6351938947555</v>
      </c>
      <c r="H157" s="114">
        <v>21</v>
      </c>
      <c r="I157" s="47">
        <f t="shared" si="162"/>
        <v>22.1847546366137</v>
      </c>
      <c r="J157" s="114">
        <v>25</v>
      </c>
      <c r="K157" s="47">
        <f t="shared" si="167"/>
        <v>20.4099742656846</v>
      </c>
      <c r="L157" s="123">
        <v>23</v>
      </c>
      <c r="M157" s="47">
        <f t="shared" si="163"/>
        <v>22.1847546366137</v>
      </c>
      <c r="N157" s="114">
        <v>25</v>
      </c>
      <c r="O157" s="47">
        <f t="shared" si="168"/>
        <v>19.5225840802201</v>
      </c>
      <c r="P157" s="114">
        <v>22</v>
      </c>
      <c r="Q157" s="47">
        <f t="shared" si="169"/>
        <v>10.6486822255746</v>
      </c>
      <c r="R157" s="131">
        <v>12</v>
      </c>
      <c r="S157" s="47">
        <f t="shared" si="170"/>
        <v>17.747803709291</v>
      </c>
      <c r="T157" s="114">
        <v>20</v>
      </c>
      <c r="U157" s="47">
        <f t="shared" si="171"/>
        <v>17.3041086165587</v>
      </c>
      <c r="V157" s="123">
        <v>19.5</v>
      </c>
      <c r="W157" s="47">
        <f t="shared" si="172"/>
        <v>7.01038246516994</v>
      </c>
      <c r="X157" s="48">
        <v>7.9</v>
      </c>
      <c r="Y157" s="47" t="str">
        <f t="shared" si="166"/>
        <v>/</v>
      </c>
      <c r="Z157" s="114" t="s">
        <v>33</v>
      </c>
      <c r="AA157" s="47">
        <f t="shared" si="173"/>
        <v>21.2973644511492</v>
      </c>
      <c r="AB157" s="114">
        <v>24</v>
      </c>
      <c r="AC157" s="82">
        <v>12.69</v>
      </c>
      <c r="AD157" s="79"/>
      <c r="JO157" s="1"/>
      <c r="JP157" s="1"/>
    </row>
    <row r="158" s="5" customFormat="true" customHeight="true" spans="1:276">
      <c r="A158" s="25">
        <f>SUBTOTAL(103,$B$6:B158)</f>
        <v>143</v>
      </c>
      <c r="B158" s="29" t="s">
        <v>215</v>
      </c>
      <c r="C158" s="31" t="s">
        <v>86</v>
      </c>
      <c r="D158" s="37" t="s">
        <v>44</v>
      </c>
      <c r="E158" s="47">
        <f t="shared" si="160"/>
        <v>21.2973644511492</v>
      </c>
      <c r="F158" s="48">
        <v>24</v>
      </c>
      <c r="G158" s="47">
        <f t="shared" si="161"/>
        <v>8.87390185464549</v>
      </c>
      <c r="H158" s="114">
        <v>10</v>
      </c>
      <c r="I158" s="47">
        <f t="shared" si="162"/>
        <v>13.0002662170556</v>
      </c>
      <c r="J158" s="114">
        <v>14.65</v>
      </c>
      <c r="K158" s="47">
        <f t="shared" si="167"/>
        <v>12.4234625965037</v>
      </c>
      <c r="L158" s="123">
        <v>14</v>
      </c>
      <c r="M158" s="47">
        <f t="shared" si="163"/>
        <v>13.0002662170556</v>
      </c>
      <c r="N158" s="114">
        <v>14.65</v>
      </c>
      <c r="O158" s="47">
        <f t="shared" si="168"/>
        <v>13.3108527819682</v>
      </c>
      <c r="P158" s="114">
        <v>15</v>
      </c>
      <c r="Q158" s="47">
        <f t="shared" si="169"/>
        <v>8.87390185464549</v>
      </c>
      <c r="R158" s="131">
        <v>10</v>
      </c>
      <c r="S158" s="47">
        <f t="shared" si="170"/>
        <v>10.6486822255746</v>
      </c>
      <c r="T158" s="114">
        <v>12</v>
      </c>
      <c r="U158" s="47">
        <f t="shared" si="171"/>
        <v>8.87390185464549</v>
      </c>
      <c r="V158" s="123">
        <v>10</v>
      </c>
      <c r="W158" s="47">
        <f t="shared" si="172"/>
        <v>5.32434111278729</v>
      </c>
      <c r="X158" s="48">
        <v>6</v>
      </c>
      <c r="Y158" s="47" t="str">
        <f t="shared" si="166"/>
        <v>/</v>
      </c>
      <c r="Z158" s="114" t="s">
        <v>33</v>
      </c>
      <c r="AA158" s="47">
        <f t="shared" si="173"/>
        <v>10.6486822255746</v>
      </c>
      <c r="AB158" s="114">
        <v>12</v>
      </c>
      <c r="AC158" s="82">
        <v>12.69</v>
      </c>
      <c r="AD158" s="79"/>
      <c r="JO158" s="1"/>
      <c r="JP158" s="1"/>
    </row>
    <row r="159" s="5" customFormat="true" customHeight="true" spans="1:276">
      <c r="A159" s="25">
        <f>SUBTOTAL(103,$B$6:B159)</f>
        <v>144</v>
      </c>
      <c r="B159" s="29" t="s">
        <v>215</v>
      </c>
      <c r="C159" s="31" t="s">
        <v>216</v>
      </c>
      <c r="D159" s="37" t="s">
        <v>44</v>
      </c>
      <c r="E159" s="47">
        <f t="shared" si="160"/>
        <v>24.8469251930074</v>
      </c>
      <c r="F159" s="48">
        <v>28</v>
      </c>
      <c r="G159" s="47">
        <f t="shared" si="161"/>
        <v>10.6486822255746</v>
      </c>
      <c r="H159" s="114">
        <v>12</v>
      </c>
      <c r="I159" s="47">
        <f t="shared" si="162"/>
        <v>13.8876564025202</v>
      </c>
      <c r="J159" s="114">
        <v>15.65</v>
      </c>
      <c r="K159" s="47">
        <f t="shared" si="167"/>
        <v>17.747803709291</v>
      </c>
      <c r="L159" s="123">
        <v>20</v>
      </c>
      <c r="M159" s="47">
        <f t="shared" si="163"/>
        <v>13.8876564025202</v>
      </c>
      <c r="N159" s="114">
        <v>15.65</v>
      </c>
      <c r="O159" s="47">
        <f t="shared" si="168"/>
        <v>15.9730233383619</v>
      </c>
      <c r="P159" s="114">
        <v>18</v>
      </c>
      <c r="Q159" s="47">
        <f t="shared" si="169"/>
        <v>8.87390185464549</v>
      </c>
      <c r="R159" s="131">
        <v>10</v>
      </c>
      <c r="S159" s="47">
        <f t="shared" si="170"/>
        <v>10.6486822255746</v>
      </c>
      <c r="T159" s="114">
        <v>12</v>
      </c>
      <c r="U159" s="47">
        <f t="shared" si="171"/>
        <v>11.5360724110391</v>
      </c>
      <c r="V159" s="123">
        <v>13</v>
      </c>
      <c r="W159" s="47">
        <f t="shared" si="172"/>
        <v>5.76803620551957</v>
      </c>
      <c r="X159" s="48">
        <v>6.5</v>
      </c>
      <c r="Y159" s="47" t="str">
        <f t="shared" si="166"/>
        <v>/</v>
      </c>
      <c r="Z159" s="114" t="s">
        <v>33</v>
      </c>
      <c r="AA159" s="47">
        <f t="shared" si="173"/>
        <v>11.5360724110391</v>
      </c>
      <c r="AB159" s="114">
        <v>13</v>
      </c>
      <c r="AC159" s="82">
        <v>12.69</v>
      </c>
      <c r="AD159" s="79"/>
      <c r="JO159" s="1"/>
      <c r="JP159" s="1"/>
    </row>
    <row r="160" s="5" customFormat="true" customHeight="true" spans="1:276">
      <c r="A160" s="25">
        <f>SUBTOTAL(103,$B$6:B160)</f>
        <v>145</v>
      </c>
      <c r="B160" s="29" t="s">
        <v>215</v>
      </c>
      <c r="C160" s="31" t="s">
        <v>217</v>
      </c>
      <c r="D160" s="37" t="s">
        <v>44</v>
      </c>
      <c r="E160" s="47">
        <f t="shared" si="160"/>
        <v>26.6217055639365</v>
      </c>
      <c r="F160" s="48">
        <v>30</v>
      </c>
      <c r="G160" s="47">
        <f t="shared" si="161"/>
        <v>10.6486822255746</v>
      </c>
      <c r="H160" s="114">
        <v>12</v>
      </c>
      <c r="I160" s="47">
        <f t="shared" si="162"/>
        <v>13.8876564025202</v>
      </c>
      <c r="J160" s="114">
        <v>15.65</v>
      </c>
      <c r="K160" s="47">
        <f t="shared" si="167"/>
        <v>17.747803709291</v>
      </c>
      <c r="L160" s="123">
        <v>20</v>
      </c>
      <c r="M160" s="47">
        <f t="shared" si="163"/>
        <v>13.8876564025202</v>
      </c>
      <c r="N160" s="114">
        <v>15.65</v>
      </c>
      <c r="O160" s="47">
        <f t="shared" si="168"/>
        <v>14.1982429674328</v>
      </c>
      <c r="P160" s="114">
        <v>16</v>
      </c>
      <c r="Q160" s="47">
        <f t="shared" si="169"/>
        <v>7.09912148371639</v>
      </c>
      <c r="R160" s="131">
        <v>8</v>
      </c>
      <c r="S160" s="47">
        <f t="shared" si="170"/>
        <v>11.5360724110391</v>
      </c>
      <c r="T160" s="114">
        <v>13</v>
      </c>
      <c r="U160" s="47">
        <f t="shared" si="171"/>
        <v>11.5360724110391</v>
      </c>
      <c r="V160" s="123">
        <v>13</v>
      </c>
      <c r="W160" s="47">
        <f t="shared" si="172"/>
        <v>7.98651166918094</v>
      </c>
      <c r="X160" s="48">
        <v>9</v>
      </c>
      <c r="Y160" s="47" t="str">
        <f t="shared" si="166"/>
        <v>/</v>
      </c>
      <c r="Z160" s="114" t="s">
        <v>33</v>
      </c>
      <c r="AA160" s="47">
        <f t="shared" si="173"/>
        <v>11.5360724110391</v>
      </c>
      <c r="AB160" s="114">
        <v>13</v>
      </c>
      <c r="AC160" s="82">
        <v>12.69</v>
      </c>
      <c r="AD160" s="79"/>
      <c r="JO160" s="1"/>
      <c r="JP160" s="1"/>
    </row>
    <row r="161" s="5" customFormat="true" customHeight="true" spans="1:276">
      <c r="A161" s="25">
        <f>SUBTOTAL(103,$B$6:B161)</f>
        <v>146</v>
      </c>
      <c r="B161" s="29" t="s">
        <v>218</v>
      </c>
      <c r="C161" s="31" t="s">
        <v>86</v>
      </c>
      <c r="D161" s="37" t="s">
        <v>44</v>
      </c>
      <c r="E161" s="47">
        <f t="shared" si="160"/>
        <v>15.9730233383619</v>
      </c>
      <c r="F161" s="48">
        <v>18</v>
      </c>
      <c r="G161" s="47">
        <f t="shared" si="161"/>
        <v>7.09912148371639</v>
      </c>
      <c r="H161" s="114">
        <v>8</v>
      </c>
      <c r="I161" s="47">
        <f t="shared" si="162"/>
        <v>11.5360724110391</v>
      </c>
      <c r="J161" s="114">
        <v>13</v>
      </c>
      <c r="K161" s="47">
        <f t="shared" si="167"/>
        <v>12.4234625965037</v>
      </c>
      <c r="L161" s="123">
        <v>14</v>
      </c>
      <c r="M161" s="47">
        <f t="shared" si="163"/>
        <v>11.5360724110391</v>
      </c>
      <c r="N161" s="114">
        <v>13</v>
      </c>
      <c r="O161" s="47">
        <f t="shared" si="168"/>
        <v>12.4234625965037</v>
      </c>
      <c r="P161" s="114">
        <v>14</v>
      </c>
      <c r="Q161" s="47">
        <f t="shared" si="169"/>
        <v>6.21173129825184</v>
      </c>
      <c r="R161" s="131">
        <v>7</v>
      </c>
      <c r="S161" s="47">
        <f t="shared" si="170"/>
        <v>9.76129204011004</v>
      </c>
      <c r="T161" s="114">
        <v>11</v>
      </c>
      <c r="U161" s="47">
        <f t="shared" si="171"/>
        <v>10.6486822255746</v>
      </c>
      <c r="V161" s="123">
        <v>12</v>
      </c>
      <c r="W161" s="47">
        <f t="shared" si="172"/>
        <v>4.96938503860147</v>
      </c>
      <c r="X161" s="48">
        <v>5.6</v>
      </c>
      <c r="Y161" s="47" t="str">
        <f t="shared" si="166"/>
        <v>/</v>
      </c>
      <c r="Z161" s="114" t="s">
        <v>33</v>
      </c>
      <c r="AA161" s="47">
        <f t="shared" si="173"/>
        <v>8.87390185464549</v>
      </c>
      <c r="AB161" s="114">
        <v>10</v>
      </c>
      <c r="AC161" s="82">
        <v>12.69</v>
      </c>
      <c r="AD161" s="79"/>
      <c r="JO161" s="1"/>
      <c r="JP161" s="1"/>
    </row>
    <row r="162" s="5" customFormat="true" customHeight="true" spans="1:276">
      <c r="A162" s="25">
        <f>SUBTOTAL(103,$B$6:B162)</f>
        <v>147</v>
      </c>
      <c r="B162" s="29" t="s">
        <v>219</v>
      </c>
      <c r="C162" s="31" t="s">
        <v>86</v>
      </c>
      <c r="D162" s="37" t="s">
        <v>44</v>
      </c>
      <c r="E162" s="47">
        <f t="shared" si="160"/>
        <v>15.9730233383619</v>
      </c>
      <c r="F162" s="48">
        <v>18</v>
      </c>
      <c r="G162" s="47">
        <f t="shared" si="161"/>
        <v>15.0856331528973</v>
      </c>
      <c r="H162" s="114">
        <v>17</v>
      </c>
      <c r="I162" s="47">
        <f t="shared" si="162"/>
        <v>22.1847546366137</v>
      </c>
      <c r="J162" s="114">
        <v>25</v>
      </c>
      <c r="K162" s="47">
        <f t="shared" si="167"/>
        <v>17.747803709291</v>
      </c>
      <c r="L162" s="123">
        <v>20</v>
      </c>
      <c r="M162" s="47">
        <f t="shared" si="163"/>
        <v>22.1847546366137</v>
      </c>
      <c r="N162" s="114">
        <v>25</v>
      </c>
      <c r="O162" s="47">
        <f t="shared" si="168"/>
        <v>21.7410595438814</v>
      </c>
      <c r="P162" s="114">
        <v>24.5</v>
      </c>
      <c r="Q162" s="47">
        <f t="shared" si="169"/>
        <v>13.3108527819682</v>
      </c>
      <c r="R162" s="131">
        <v>15</v>
      </c>
      <c r="S162" s="47">
        <f t="shared" si="170"/>
        <v>13.3108527819682</v>
      </c>
      <c r="T162" s="114">
        <v>15</v>
      </c>
      <c r="U162" s="47">
        <f t="shared" si="171"/>
        <v>11.1811163368533</v>
      </c>
      <c r="V162" s="123">
        <v>12.6</v>
      </c>
      <c r="W162" s="47">
        <f t="shared" si="172"/>
        <v>8.87390185464549</v>
      </c>
      <c r="X162" s="48">
        <v>10</v>
      </c>
      <c r="Y162" s="47" t="str">
        <f t="shared" si="166"/>
        <v>/</v>
      </c>
      <c r="Z162" s="114" t="s">
        <v>33</v>
      </c>
      <c r="AA162" s="47">
        <f t="shared" si="173"/>
        <v>13.3108527819682</v>
      </c>
      <c r="AB162" s="114">
        <v>15</v>
      </c>
      <c r="AC162" s="82">
        <v>12.69</v>
      </c>
      <c r="AD162" s="79"/>
      <c r="JO162" s="1"/>
      <c r="JP162" s="1"/>
    </row>
    <row r="163" s="5" customFormat="true" customHeight="true" spans="1:276">
      <c r="A163" s="25">
        <f>SUBTOTAL(103,$B$6:B163)</f>
        <v>148</v>
      </c>
      <c r="B163" s="29" t="s">
        <v>220</v>
      </c>
      <c r="C163" s="27" t="s">
        <v>221</v>
      </c>
      <c r="D163" s="37" t="s">
        <v>44</v>
      </c>
      <c r="E163" s="47">
        <f t="shared" si="160"/>
        <v>26.6217055639365</v>
      </c>
      <c r="F163" s="48">
        <v>30</v>
      </c>
      <c r="G163" s="47">
        <f t="shared" si="161"/>
        <v>15.0856331528973</v>
      </c>
      <c r="H163" s="114">
        <v>17</v>
      </c>
      <c r="I163" s="47">
        <f t="shared" si="162"/>
        <v>14.9968941343509</v>
      </c>
      <c r="J163" s="114">
        <v>16.9</v>
      </c>
      <c r="K163" s="47" t="str">
        <f t="shared" si="167"/>
        <v>/</v>
      </c>
      <c r="L163" s="123" t="s">
        <v>33</v>
      </c>
      <c r="M163" s="47">
        <f t="shared" si="163"/>
        <v>14.9968941343509</v>
      </c>
      <c r="N163" s="114">
        <v>16.9</v>
      </c>
      <c r="O163" s="47" t="str">
        <f t="shared" si="168"/>
        <v>/</v>
      </c>
      <c r="P163" s="114" t="s">
        <v>33</v>
      </c>
      <c r="Q163" s="47">
        <f t="shared" si="169"/>
        <v>13.3108527819682</v>
      </c>
      <c r="R163" s="131">
        <v>15</v>
      </c>
      <c r="S163" s="47">
        <f t="shared" si="170"/>
        <v>17.747803709291</v>
      </c>
      <c r="T163" s="114">
        <v>20</v>
      </c>
      <c r="U163" s="47">
        <f t="shared" si="171"/>
        <v>31.0586564912592</v>
      </c>
      <c r="V163" s="123">
        <v>35</v>
      </c>
      <c r="W163" s="47">
        <f t="shared" si="172"/>
        <v>9.76129204011004</v>
      </c>
      <c r="X163" s="48">
        <v>11</v>
      </c>
      <c r="Y163" s="47" t="str">
        <f t="shared" si="166"/>
        <v>/</v>
      </c>
      <c r="Z163" s="114" t="s">
        <v>33</v>
      </c>
      <c r="AA163" s="47">
        <f t="shared" si="173"/>
        <v>15.9730233383619</v>
      </c>
      <c r="AB163" s="114">
        <v>18</v>
      </c>
      <c r="AC163" s="82">
        <v>12.69</v>
      </c>
      <c r="AD163" s="79"/>
      <c r="JO163" s="1"/>
      <c r="JP163" s="1"/>
    </row>
    <row r="164" s="5" customFormat="true" customHeight="true" spans="1:276">
      <c r="A164" s="25">
        <f>SUBTOTAL(103,$B$6:B164)</f>
        <v>149</v>
      </c>
      <c r="B164" s="29" t="s">
        <v>222</v>
      </c>
      <c r="C164" s="31" t="s">
        <v>86</v>
      </c>
      <c r="D164" s="37" t="s">
        <v>44</v>
      </c>
      <c r="E164" s="47">
        <f t="shared" si="160"/>
        <v>8.87390185464549</v>
      </c>
      <c r="F164" s="48">
        <v>10</v>
      </c>
      <c r="G164" s="47">
        <f t="shared" si="161"/>
        <v>15.0856331528973</v>
      </c>
      <c r="H164" s="114">
        <v>17</v>
      </c>
      <c r="I164" s="47">
        <f t="shared" si="162"/>
        <v>11.9975153074807</v>
      </c>
      <c r="J164" s="114">
        <v>13.52</v>
      </c>
      <c r="K164" s="47">
        <f t="shared" si="167"/>
        <v>22.1847546366137</v>
      </c>
      <c r="L164" s="123">
        <v>25</v>
      </c>
      <c r="M164" s="47">
        <f t="shared" si="163"/>
        <v>11.9975153074807</v>
      </c>
      <c r="N164" s="114">
        <v>13.52</v>
      </c>
      <c r="O164" s="47">
        <f t="shared" si="168"/>
        <v>13.3108527819682</v>
      </c>
      <c r="P164" s="114">
        <v>15</v>
      </c>
      <c r="Q164" s="47">
        <f t="shared" si="169"/>
        <v>10.6486822255746</v>
      </c>
      <c r="R164" s="131">
        <v>12</v>
      </c>
      <c r="S164" s="47">
        <f t="shared" si="170"/>
        <v>13.3108527819682</v>
      </c>
      <c r="T164" s="114">
        <v>15</v>
      </c>
      <c r="U164" s="47">
        <f t="shared" si="171"/>
        <v>11.5360724110391</v>
      </c>
      <c r="V164" s="123">
        <v>13</v>
      </c>
      <c r="W164" s="47">
        <f t="shared" si="172"/>
        <v>8.87390185464549</v>
      </c>
      <c r="X164" s="48">
        <v>10</v>
      </c>
      <c r="Y164" s="47" t="str">
        <f t="shared" si="166"/>
        <v>/</v>
      </c>
      <c r="Z164" s="114" t="s">
        <v>33</v>
      </c>
      <c r="AA164" s="47">
        <f t="shared" si="173"/>
        <v>10.6486822255746</v>
      </c>
      <c r="AB164" s="114">
        <v>12</v>
      </c>
      <c r="AC164" s="82">
        <v>12.69</v>
      </c>
      <c r="AD164" s="79"/>
      <c r="JO164" s="1"/>
      <c r="JP164" s="1"/>
    </row>
    <row r="165" s="5" customFormat="true" customHeight="true" spans="1:276">
      <c r="A165" s="25">
        <f>SUBTOTAL(103,$B$6:B165)</f>
        <v>150</v>
      </c>
      <c r="B165" s="29" t="s">
        <v>223</v>
      </c>
      <c r="C165" s="31" t="s">
        <v>86</v>
      </c>
      <c r="D165" s="37" t="s">
        <v>44</v>
      </c>
      <c r="E165" s="47">
        <f t="shared" si="160"/>
        <v>1.33108527819682</v>
      </c>
      <c r="F165" s="48">
        <v>1.5</v>
      </c>
      <c r="G165" s="47">
        <f t="shared" si="161"/>
        <v>1.33108527819682</v>
      </c>
      <c r="H165" s="51">
        <v>1.5</v>
      </c>
      <c r="I165" s="47">
        <f t="shared" si="162"/>
        <v>2.20072765995208</v>
      </c>
      <c r="J165" s="51">
        <v>2.48</v>
      </c>
      <c r="K165" s="47">
        <f t="shared" si="167"/>
        <v>1.7747803709291</v>
      </c>
      <c r="L165" s="61">
        <v>2</v>
      </c>
      <c r="M165" s="47">
        <f t="shared" si="163"/>
        <v>2.20072765995208</v>
      </c>
      <c r="N165" s="51">
        <v>2.48</v>
      </c>
      <c r="O165" s="47">
        <f t="shared" si="168"/>
        <v>0.887390185464549</v>
      </c>
      <c r="P165" s="51">
        <v>1</v>
      </c>
      <c r="Q165" s="47">
        <f t="shared" si="169"/>
        <v>1.7747803709291</v>
      </c>
      <c r="R165" s="65">
        <v>2</v>
      </c>
      <c r="S165" s="47">
        <f t="shared" si="170"/>
        <v>1.33108527819682</v>
      </c>
      <c r="T165" s="51">
        <v>1.5</v>
      </c>
      <c r="U165" s="47">
        <f t="shared" si="171"/>
        <v>1.7747803709291</v>
      </c>
      <c r="V165" s="61">
        <v>2</v>
      </c>
      <c r="W165" s="47">
        <f t="shared" si="172"/>
        <v>0.887390185464549</v>
      </c>
      <c r="X165" s="48">
        <v>1</v>
      </c>
      <c r="Y165" s="47" t="str">
        <f t="shared" si="166"/>
        <v>/</v>
      </c>
      <c r="Z165" s="51" t="s">
        <v>33</v>
      </c>
      <c r="AA165" s="47">
        <f t="shared" si="173"/>
        <v>0.887390185464549</v>
      </c>
      <c r="AB165" s="51">
        <v>1</v>
      </c>
      <c r="AC165" s="82">
        <v>12.69</v>
      </c>
      <c r="AD165" s="79"/>
      <c r="JO165" s="1"/>
      <c r="JP165" s="1"/>
    </row>
    <row r="166" s="5" customFormat="true" customHeight="true" spans="1:276">
      <c r="A166" s="25">
        <f>SUBTOTAL(103,$B$6:B166)</f>
        <v>151</v>
      </c>
      <c r="B166" s="29" t="s">
        <v>224</v>
      </c>
      <c r="C166" s="31" t="s">
        <v>86</v>
      </c>
      <c r="D166" s="37" t="s">
        <v>44</v>
      </c>
      <c r="E166" s="47">
        <f t="shared" si="160"/>
        <v>1.33108527819682</v>
      </c>
      <c r="F166" s="48">
        <v>1.5</v>
      </c>
      <c r="G166" s="47">
        <f t="shared" si="161"/>
        <v>1.33108527819682</v>
      </c>
      <c r="H166" s="51">
        <v>1.5</v>
      </c>
      <c r="I166" s="47">
        <f t="shared" si="162"/>
        <v>2.20072765995208</v>
      </c>
      <c r="J166" s="51">
        <v>2.48</v>
      </c>
      <c r="K166" s="47">
        <f t="shared" si="167"/>
        <v>1.7747803709291</v>
      </c>
      <c r="L166" s="61">
        <v>2</v>
      </c>
      <c r="M166" s="47">
        <f t="shared" si="163"/>
        <v>2.20072765995208</v>
      </c>
      <c r="N166" s="51">
        <v>2.48</v>
      </c>
      <c r="O166" s="47">
        <f t="shared" si="168"/>
        <v>2.66217055639365</v>
      </c>
      <c r="P166" s="51">
        <v>3</v>
      </c>
      <c r="Q166" s="47">
        <f t="shared" si="169"/>
        <v>1.7747803709291</v>
      </c>
      <c r="R166" s="65">
        <v>2</v>
      </c>
      <c r="S166" s="47">
        <f t="shared" si="170"/>
        <v>1.33108527819682</v>
      </c>
      <c r="T166" s="51">
        <v>1.5</v>
      </c>
      <c r="U166" s="47">
        <f t="shared" si="171"/>
        <v>1.33108527819682</v>
      </c>
      <c r="V166" s="61">
        <v>1.5</v>
      </c>
      <c r="W166" s="47">
        <f t="shared" si="172"/>
        <v>0.887390185464549</v>
      </c>
      <c r="X166" s="48">
        <v>1</v>
      </c>
      <c r="Y166" s="47" t="str">
        <f t="shared" si="166"/>
        <v>/</v>
      </c>
      <c r="Z166" s="51" t="s">
        <v>33</v>
      </c>
      <c r="AA166" s="47">
        <f t="shared" si="173"/>
        <v>0.443695092732274</v>
      </c>
      <c r="AB166" s="51">
        <v>0.5</v>
      </c>
      <c r="AC166" s="82">
        <v>12.69</v>
      </c>
      <c r="AD166" s="79"/>
      <c r="JO166" s="1"/>
      <c r="JP166" s="1"/>
    </row>
    <row r="167" s="5" customFormat="true" customHeight="true" spans="1:276">
      <c r="A167" s="25">
        <f>SUBTOTAL(103,$B$6:B167)</f>
        <v>152</v>
      </c>
      <c r="B167" s="29" t="s">
        <v>224</v>
      </c>
      <c r="C167" s="31" t="s">
        <v>225</v>
      </c>
      <c r="D167" s="37" t="s">
        <v>44</v>
      </c>
      <c r="E167" s="47">
        <f t="shared" si="160"/>
        <v>2.66217055639365</v>
      </c>
      <c r="F167" s="48">
        <v>3</v>
      </c>
      <c r="G167" s="47">
        <f t="shared" si="161"/>
        <v>3.54956074185819</v>
      </c>
      <c r="H167" s="51">
        <v>4</v>
      </c>
      <c r="I167" s="47">
        <f t="shared" si="162"/>
        <v>4.40145531990416</v>
      </c>
      <c r="J167" s="51">
        <v>4.96</v>
      </c>
      <c r="K167" s="47">
        <f t="shared" si="167"/>
        <v>6.21173129825184</v>
      </c>
      <c r="L167" s="61">
        <v>7</v>
      </c>
      <c r="M167" s="47">
        <f t="shared" si="163"/>
        <v>4.40145531990416</v>
      </c>
      <c r="N167" s="51">
        <v>4.96</v>
      </c>
      <c r="O167" s="47">
        <f t="shared" si="168"/>
        <v>6.21173129825184</v>
      </c>
      <c r="P167" s="51">
        <v>7</v>
      </c>
      <c r="Q167" s="47">
        <f t="shared" si="169"/>
        <v>4.43695092732274</v>
      </c>
      <c r="R167" s="65">
        <v>5</v>
      </c>
      <c r="S167" s="47">
        <f t="shared" si="170"/>
        <v>3.54956074185819</v>
      </c>
      <c r="T167" s="51">
        <v>4</v>
      </c>
      <c r="U167" s="47">
        <f t="shared" si="171"/>
        <v>1.95225840802201</v>
      </c>
      <c r="V167" s="61">
        <v>2.2</v>
      </c>
      <c r="W167" s="47">
        <f t="shared" si="172"/>
        <v>2.66217055639365</v>
      </c>
      <c r="X167" s="48">
        <v>3</v>
      </c>
      <c r="Y167" s="47" t="str">
        <f t="shared" si="166"/>
        <v>/</v>
      </c>
      <c r="Z167" s="51" t="s">
        <v>33</v>
      </c>
      <c r="AA167" s="47">
        <f t="shared" si="173"/>
        <v>0.887390185464549</v>
      </c>
      <c r="AB167" s="51">
        <v>1</v>
      </c>
      <c r="AC167" s="82">
        <v>12.69</v>
      </c>
      <c r="AD167" s="79"/>
      <c r="JO167" s="1"/>
      <c r="JP167" s="1"/>
    </row>
    <row r="168" s="5" customFormat="true" customHeight="true" spans="1:276">
      <c r="A168" s="25">
        <f>SUBTOTAL(103,$B$6:B168)</f>
        <v>153</v>
      </c>
      <c r="B168" s="29" t="s">
        <v>226</v>
      </c>
      <c r="C168" s="27" t="s">
        <v>227</v>
      </c>
      <c r="D168" s="35" t="s">
        <v>228</v>
      </c>
      <c r="E168" s="47">
        <f t="shared" si="160"/>
        <v>5.32434111278729</v>
      </c>
      <c r="F168" s="48">
        <v>6</v>
      </c>
      <c r="G168" s="47">
        <f t="shared" si="161"/>
        <v>4.43695092732274</v>
      </c>
      <c r="H168" s="114">
        <v>5</v>
      </c>
      <c r="I168" s="47">
        <f t="shared" si="162"/>
        <v>3.77140828822433</v>
      </c>
      <c r="J168" s="114">
        <v>4.25</v>
      </c>
      <c r="K168" s="47" t="str">
        <f t="shared" si="167"/>
        <v>/</v>
      </c>
      <c r="L168" s="123" t="s">
        <v>33</v>
      </c>
      <c r="M168" s="47">
        <f t="shared" si="163"/>
        <v>3.77140828822433</v>
      </c>
      <c r="N168" s="114">
        <v>4.25</v>
      </c>
      <c r="O168" s="47">
        <f t="shared" si="168"/>
        <v>2.66217055639365</v>
      </c>
      <c r="P168" s="114">
        <v>3</v>
      </c>
      <c r="Q168" s="47">
        <f t="shared" si="169"/>
        <v>5.32434111278729</v>
      </c>
      <c r="R168" s="131">
        <v>6</v>
      </c>
      <c r="S168" s="47">
        <f t="shared" si="170"/>
        <v>4.43695092732274</v>
      </c>
      <c r="T168" s="114">
        <v>5</v>
      </c>
      <c r="U168" s="47">
        <f t="shared" si="171"/>
        <v>5.76803620551957</v>
      </c>
      <c r="V168" s="123">
        <v>6.5</v>
      </c>
      <c r="W168" s="47">
        <f t="shared" si="172"/>
        <v>3.54956074185819</v>
      </c>
      <c r="X168" s="48">
        <v>4</v>
      </c>
      <c r="Y168" s="47" t="str">
        <f t="shared" si="166"/>
        <v>/</v>
      </c>
      <c r="Z168" s="114" t="s">
        <v>33</v>
      </c>
      <c r="AA168" s="47">
        <f t="shared" si="173"/>
        <v>3.32771319549206</v>
      </c>
      <c r="AB168" s="114">
        <v>3.75</v>
      </c>
      <c r="AC168" s="82">
        <v>12.69</v>
      </c>
      <c r="AD168" s="79"/>
      <c r="JO168" s="1"/>
      <c r="JP168" s="1"/>
    </row>
    <row r="169" s="5" customFormat="true" customHeight="true" spans="1:276">
      <c r="A169" s="25">
        <f>SUBTOTAL(103,$B$6:B169)</f>
        <v>154</v>
      </c>
      <c r="B169" s="29" t="s">
        <v>226</v>
      </c>
      <c r="C169" s="27" t="s">
        <v>229</v>
      </c>
      <c r="D169" s="35" t="s">
        <v>228</v>
      </c>
      <c r="E169" s="47">
        <f t="shared" si="160"/>
        <v>6.21173129825184</v>
      </c>
      <c r="F169" s="48">
        <v>7</v>
      </c>
      <c r="G169" s="47">
        <f t="shared" si="161"/>
        <v>6.21173129825184</v>
      </c>
      <c r="H169" s="114">
        <v>7</v>
      </c>
      <c r="I169" s="47">
        <f t="shared" si="162"/>
        <v>5.12024137013045</v>
      </c>
      <c r="J169" s="114">
        <v>5.77</v>
      </c>
      <c r="K169" s="47" t="str">
        <f t="shared" si="167"/>
        <v>/</v>
      </c>
      <c r="L169" s="123" t="s">
        <v>33</v>
      </c>
      <c r="M169" s="47">
        <f t="shared" si="163"/>
        <v>5.12024137013045</v>
      </c>
      <c r="N169" s="114">
        <v>5.77</v>
      </c>
      <c r="O169" s="47">
        <f t="shared" si="168"/>
        <v>4.43695092732274</v>
      </c>
      <c r="P169" s="114">
        <v>5</v>
      </c>
      <c r="Q169" s="47">
        <f t="shared" si="169"/>
        <v>6.21173129825184</v>
      </c>
      <c r="R169" s="131">
        <v>7</v>
      </c>
      <c r="S169" s="47">
        <f t="shared" si="170"/>
        <v>7.09912148371639</v>
      </c>
      <c r="T169" s="114">
        <v>8</v>
      </c>
      <c r="U169" s="47">
        <f t="shared" si="171"/>
        <v>7.89777265063448</v>
      </c>
      <c r="V169" s="123">
        <v>8.9</v>
      </c>
      <c r="W169" s="47">
        <f t="shared" si="172"/>
        <v>4.43695092732274</v>
      </c>
      <c r="X169" s="48">
        <v>5</v>
      </c>
      <c r="Y169" s="47" t="str">
        <f t="shared" si="166"/>
        <v>/</v>
      </c>
      <c r="Z169" s="114" t="s">
        <v>33</v>
      </c>
      <c r="AA169" s="47">
        <f t="shared" si="173"/>
        <v>4.65879847368888</v>
      </c>
      <c r="AB169" s="114">
        <v>5.25</v>
      </c>
      <c r="AC169" s="82">
        <v>12.69</v>
      </c>
      <c r="AD169" s="79"/>
      <c r="JO169" s="1"/>
      <c r="JP169" s="1"/>
    </row>
    <row r="170" s="5" customFormat="true" customHeight="true" spans="1:276">
      <c r="A170" s="25">
        <f>SUBTOTAL(103,$B$6:B170)</f>
        <v>155</v>
      </c>
      <c r="B170" s="29" t="s">
        <v>226</v>
      </c>
      <c r="C170" s="27" t="s">
        <v>230</v>
      </c>
      <c r="D170" s="35" t="s">
        <v>228</v>
      </c>
      <c r="E170" s="47">
        <f t="shared" si="160"/>
        <v>7.98651166918094</v>
      </c>
      <c r="F170" s="48">
        <v>9</v>
      </c>
      <c r="G170" s="47">
        <f t="shared" si="161"/>
        <v>7.80903363208803</v>
      </c>
      <c r="H170" s="114">
        <v>8.8</v>
      </c>
      <c r="I170" s="47">
        <f t="shared" si="162"/>
        <v>9.11349720472091</v>
      </c>
      <c r="J170" s="114">
        <v>10.27</v>
      </c>
      <c r="K170" s="47" t="str">
        <f t="shared" si="167"/>
        <v>/</v>
      </c>
      <c r="L170" s="123" t="s">
        <v>33</v>
      </c>
      <c r="M170" s="47">
        <f t="shared" si="163"/>
        <v>9.11349720472091</v>
      </c>
      <c r="N170" s="114">
        <v>10.27</v>
      </c>
      <c r="O170" s="47">
        <f t="shared" si="168"/>
        <v>7.09912148371639</v>
      </c>
      <c r="P170" s="114">
        <v>8</v>
      </c>
      <c r="Q170" s="47">
        <f t="shared" si="169"/>
        <v>7.09912148371639</v>
      </c>
      <c r="R170" s="131">
        <v>8</v>
      </c>
      <c r="S170" s="47">
        <f t="shared" si="170"/>
        <v>10.6486822255746</v>
      </c>
      <c r="T170" s="114">
        <v>12</v>
      </c>
      <c r="U170" s="47">
        <f t="shared" si="171"/>
        <v>9.76129204011004</v>
      </c>
      <c r="V170" s="123">
        <v>11</v>
      </c>
      <c r="W170" s="47">
        <f t="shared" si="172"/>
        <v>6.21173129825184</v>
      </c>
      <c r="X170" s="48">
        <v>7</v>
      </c>
      <c r="Y170" s="47" t="str">
        <f t="shared" si="166"/>
        <v>/</v>
      </c>
      <c r="Z170" s="114" t="s">
        <v>33</v>
      </c>
      <c r="AA170" s="47">
        <f t="shared" si="173"/>
        <v>6.65542639098412</v>
      </c>
      <c r="AB170" s="114">
        <v>7.5</v>
      </c>
      <c r="AC170" s="82">
        <v>12.69</v>
      </c>
      <c r="AD170" s="79"/>
      <c r="JO170" s="1"/>
      <c r="JP170" s="1"/>
    </row>
    <row r="171" s="5" customFormat="true" customHeight="true" spans="1:276">
      <c r="A171" s="25">
        <f>SUBTOTAL(103,$B$6:B171)</f>
        <v>156</v>
      </c>
      <c r="B171" s="29" t="s">
        <v>226</v>
      </c>
      <c r="C171" s="27" t="s">
        <v>231</v>
      </c>
      <c r="D171" s="35" t="s">
        <v>228</v>
      </c>
      <c r="E171" s="47">
        <f t="shared" si="160"/>
        <v>9.76129204011004</v>
      </c>
      <c r="F171" s="48">
        <v>11</v>
      </c>
      <c r="G171" s="47">
        <f t="shared" si="161"/>
        <v>11.0923773183069</v>
      </c>
      <c r="H171" s="114">
        <v>12.5</v>
      </c>
      <c r="I171" s="47">
        <f t="shared" si="162"/>
        <v>14.3402253971071</v>
      </c>
      <c r="J171" s="114">
        <v>16.16</v>
      </c>
      <c r="K171" s="47" t="str">
        <f t="shared" si="167"/>
        <v>/</v>
      </c>
      <c r="L171" s="123" t="s">
        <v>33</v>
      </c>
      <c r="M171" s="47">
        <f t="shared" si="163"/>
        <v>14.3402253971071</v>
      </c>
      <c r="N171" s="114">
        <v>16.16</v>
      </c>
      <c r="O171" s="47">
        <f t="shared" si="168"/>
        <v>8.87390185464549</v>
      </c>
      <c r="P171" s="114">
        <v>10</v>
      </c>
      <c r="Q171" s="47">
        <f t="shared" si="169"/>
        <v>7.98651166918094</v>
      </c>
      <c r="R171" s="131">
        <v>9</v>
      </c>
      <c r="S171" s="47">
        <f t="shared" si="170"/>
        <v>13.3108527819682</v>
      </c>
      <c r="T171" s="114">
        <v>15</v>
      </c>
      <c r="U171" s="47">
        <f t="shared" si="171"/>
        <v>13.843286893247</v>
      </c>
      <c r="V171" s="123">
        <v>15.6</v>
      </c>
      <c r="W171" s="47">
        <f t="shared" si="172"/>
        <v>8.87390185464549</v>
      </c>
      <c r="X171" s="48">
        <v>10</v>
      </c>
      <c r="Y171" s="47" t="str">
        <f t="shared" si="166"/>
        <v>/</v>
      </c>
      <c r="Z171" s="114" t="s">
        <v>33</v>
      </c>
      <c r="AA171" s="47">
        <f t="shared" si="173"/>
        <v>11.9797675037714</v>
      </c>
      <c r="AB171" s="114">
        <v>13.5</v>
      </c>
      <c r="AC171" s="82">
        <v>12.69</v>
      </c>
      <c r="AD171" s="79"/>
      <c r="JO171" s="1"/>
      <c r="JP171" s="1"/>
    </row>
    <row r="172" s="5" customFormat="true" customHeight="true" spans="1:276">
      <c r="A172" s="25">
        <f>SUBTOTAL(103,$B$6:B172)</f>
        <v>157</v>
      </c>
      <c r="B172" s="29" t="s">
        <v>226</v>
      </c>
      <c r="C172" s="27" t="s">
        <v>232</v>
      </c>
      <c r="D172" s="35" t="s">
        <v>228</v>
      </c>
      <c r="E172" s="47">
        <f t="shared" si="160"/>
        <v>11.5360724110391</v>
      </c>
      <c r="F172" s="48">
        <v>13</v>
      </c>
      <c r="G172" s="47">
        <f t="shared" si="161"/>
        <v>20.4099742656846</v>
      </c>
      <c r="H172" s="114">
        <v>23</v>
      </c>
      <c r="I172" s="47">
        <f t="shared" si="162"/>
        <v>22.7083148460378</v>
      </c>
      <c r="J172" s="114">
        <v>25.59</v>
      </c>
      <c r="K172" s="47" t="str">
        <f t="shared" si="167"/>
        <v>/</v>
      </c>
      <c r="L172" s="123" t="s">
        <v>33</v>
      </c>
      <c r="M172" s="47">
        <f t="shared" si="163"/>
        <v>22.7083148460378</v>
      </c>
      <c r="N172" s="114">
        <v>25.59</v>
      </c>
      <c r="O172" s="47">
        <f t="shared" si="168"/>
        <v>15.9730233383619</v>
      </c>
      <c r="P172" s="114">
        <v>18</v>
      </c>
      <c r="Q172" s="47">
        <f t="shared" si="169"/>
        <v>11.5360724110391</v>
      </c>
      <c r="R172" s="131">
        <v>13</v>
      </c>
      <c r="S172" s="47">
        <f t="shared" si="170"/>
        <v>20.4099742656846</v>
      </c>
      <c r="T172" s="114">
        <v>23</v>
      </c>
      <c r="U172" s="47">
        <f t="shared" si="171"/>
        <v>15.9730233383619</v>
      </c>
      <c r="V172" s="123">
        <v>18</v>
      </c>
      <c r="W172" s="47">
        <f t="shared" si="172"/>
        <v>13.3108527819682</v>
      </c>
      <c r="X172" s="48">
        <v>15</v>
      </c>
      <c r="Y172" s="47" t="str">
        <f t="shared" si="166"/>
        <v>/</v>
      </c>
      <c r="Z172" s="114" t="s">
        <v>33</v>
      </c>
      <c r="AA172" s="47">
        <f t="shared" si="173"/>
        <v>17.747803709291</v>
      </c>
      <c r="AB172" s="114">
        <v>20</v>
      </c>
      <c r="AC172" s="82">
        <v>12.69</v>
      </c>
      <c r="AD172" s="79"/>
      <c r="JO172" s="1"/>
      <c r="JP172" s="1"/>
    </row>
    <row r="173" s="5" customFormat="true" customHeight="true" spans="1:276">
      <c r="A173" s="25">
        <f>SUBTOTAL(103,$B$6:B173)</f>
        <v>158</v>
      </c>
      <c r="B173" s="82" t="s">
        <v>233</v>
      </c>
      <c r="C173" s="27">
        <v>2.5</v>
      </c>
      <c r="D173" s="35" t="s">
        <v>228</v>
      </c>
      <c r="E173" s="47">
        <f t="shared" si="160"/>
        <v>1.68604135238264</v>
      </c>
      <c r="F173" s="48">
        <v>1.9</v>
      </c>
      <c r="G173" s="47">
        <f t="shared" si="161"/>
        <v>1.7747803709291</v>
      </c>
      <c r="H173" s="51">
        <v>2</v>
      </c>
      <c r="I173" s="47">
        <f t="shared" si="162"/>
        <v>2.68879226195758</v>
      </c>
      <c r="J173" s="51">
        <v>3.03</v>
      </c>
      <c r="K173" s="47">
        <f t="shared" si="167"/>
        <v>2.21847546366137</v>
      </c>
      <c r="L173" s="61">
        <v>2.5</v>
      </c>
      <c r="M173" s="47">
        <f t="shared" si="163"/>
        <v>2.68879226195758</v>
      </c>
      <c r="N173" s="51">
        <v>3.03</v>
      </c>
      <c r="O173" s="47">
        <f t="shared" si="168"/>
        <v>2.21847546366137</v>
      </c>
      <c r="P173" s="51">
        <v>2.5</v>
      </c>
      <c r="Q173" s="47">
        <f t="shared" si="169"/>
        <v>1.2867157689236</v>
      </c>
      <c r="R173" s="65">
        <v>1.45</v>
      </c>
      <c r="S173" s="47">
        <f t="shared" si="170"/>
        <v>1.73041086165587</v>
      </c>
      <c r="T173" s="51">
        <v>1.95</v>
      </c>
      <c r="U173" s="47">
        <f t="shared" si="171"/>
        <v>2.48469251930074</v>
      </c>
      <c r="V173" s="61">
        <v>2.8</v>
      </c>
      <c r="W173" s="47">
        <f t="shared" si="172"/>
        <v>1.65054574496406</v>
      </c>
      <c r="X173" s="48">
        <v>1.86</v>
      </c>
      <c r="Y173" s="47" t="str">
        <f t="shared" si="166"/>
        <v>/</v>
      </c>
      <c r="Z173" s="51" t="s">
        <v>33</v>
      </c>
      <c r="AA173" s="47">
        <f t="shared" si="173"/>
        <v>2.21847546366137</v>
      </c>
      <c r="AB173" s="51">
        <v>2.5</v>
      </c>
      <c r="AC173" s="82">
        <v>12.69</v>
      </c>
      <c r="AD173" s="79"/>
      <c r="JO173" s="1"/>
      <c r="JP173" s="1"/>
    </row>
    <row r="174" s="5" customFormat="true" customHeight="true" spans="1:276">
      <c r="A174" s="25">
        <f>SUBTOTAL(103,$B$6:B174)</f>
        <v>159</v>
      </c>
      <c r="B174" s="82" t="s">
        <v>233</v>
      </c>
      <c r="C174" s="27">
        <v>4</v>
      </c>
      <c r="D174" s="35" t="s">
        <v>228</v>
      </c>
      <c r="E174" s="47">
        <f t="shared" si="160"/>
        <v>2.92838761203301</v>
      </c>
      <c r="F174" s="48">
        <v>3.3</v>
      </c>
      <c r="G174" s="47">
        <f t="shared" si="161"/>
        <v>2.66217055639365</v>
      </c>
      <c r="H174" s="51">
        <v>3</v>
      </c>
      <c r="I174" s="47">
        <f t="shared" si="162"/>
        <v>3.77140828822433</v>
      </c>
      <c r="J174" s="51">
        <v>4.25</v>
      </c>
      <c r="K174" s="47">
        <f t="shared" si="167"/>
        <v>4.43695092732274</v>
      </c>
      <c r="L174" s="144">
        <v>5</v>
      </c>
      <c r="M174" s="47">
        <f t="shared" si="163"/>
        <v>3.77140828822433</v>
      </c>
      <c r="N174" s="51">
        <v>4.25</v>
      </c>
      <c r="O174" s="47">
        <f t="shared" si="168"/>
        <v>3.10586564912592</v>
      </c>
      <c r="P174" s="51">
        <v>3.5</v>
      </c>
      <c r="Q174" s="47">
        <f t="shared" si="169"/>
        <v>2.01437572100453</v>
      </c>
      <c r="R174" s="65">
        <v>2.27</v>
      </c>
      <c r="S174" s="47">
        <f t="shared" si="170"/>
        <v>2.66217055639365</v>
      </c>
      <c r="T174" s="51">
        <v>3</v>
      </c>
      <c r="U174" s="47">
        <f t="shared" si="171"/>
        <v>3.07037004170734</v>
      </c>
      <c r="V174" s="144">
        <v>3.46</v>
      </c>
      <c r="W174" s="47">
        <f t="shared" si="172"/>
        <v>2.57343153784719</v>
      </c>
      <c r="X174" s="48">
        <v>2.9</v>
      </c>
      <c r="Y174" s="47" t="str">
        <f t="shared" si="166"/>
        <v>/</v>
      </c>
      <c r="Z174" s="51" t="s">
        <v>33</v>
      </c>
      <c r="AA174" s="47">
        <f t="shared" si="173"/>
        <v>2.66217055639365</v>
      </c>
      <c r="AB174" s="51">
        <v>3</v>
      </c>
      <c r="AC174" s="82">
        <v>12.69</v>
      </c>
      <c r="AD174" s="79"/>
      <c r="AE174" s="5" t="s">
        <v>58</v>
      </c>
      <c r="JO174" s="1"/>
      <c r="JP174" s="1"/>
    </row>
    <row r="175" s="5" customFormat="true" customHeight="true" spans="1:276">
      <c r="A175" s="25">
        <f>SUBTOTAL(103,$B$6:B175)</f>
        <v>160</v>
      </c>
      <c r="B175" s="82" t="s">
        <v>233</v>
      </c>
      <c r="C175" s="27">
        <v>6</v>
      </c>
      <c r="D175" s="35" t="s">
        <v>228</v>
      </c>
      <c r="E175" s="47">
        <f t="shared" si="160"/>
        <v>4.43695092732274</v>
      </c>
      <c r="F175" s="48">
        <v>5</v>
      </c>
      <c r="G175" s="47">
        <f t="shared" si="161"/>
        <v>3.54956074185819</v>
      </c>
      <c r="H175" s="51">
        <v>4</v>
      </c>
      <c r="I175" s="47">
        <f t="shared" si="162"/>
        <v>5.12024137013045</v>
      </c>
      <c r="J175" s="51">
        <v>5.77</v>
      </c>
      <c r="K175" s="47">
        <f t="shared" si="167"/>
        <v>6.21173129825184</v>
      </c>
      <c r="L175" s="144">
        <v>7</v>
      </c>
      <c r="M175" s="47">
        <f t="shared" si="163"/>
        <v>5.12024137013045</v>
      </c>
      <c r="N175" s="51">
        <v>5.77</v>
      </c>
      <c r="O175" s="47">
        <f t="shared" si="168"/>
        <v>4.88064602005502</v>
      </c>
      <c r="P175" s="51">
        <v>5.5</v>
      </c>
      <c r="Q175" s="47">
        <f t="shared" si="169"/>
        <v>3.00825272872482</v>
      </c>
      <c r="R175" s="65">
        <v>3.39</v>
      </c>
      <c r="S175" s="47">
        <f t="shared" si="170"/>
        <v>4.08199485313692</v>
      </c>
      <c r="T175" s="51">
        <v>4.6</v>
      </c>
      <c r="U175" s="47">
        <f t="shared" si="171"/>
        <v>4.65879847368888</v>
      </c>
      <c r="V175" s="144">
        <v>5.25</v>
      </c>
      <c r="W175" s="47">
        <f t="shared" si="172"/>
        <v>3.93113852160795</v>
      </c>
      <c r="X175" s="48">
        <v>4.43</v>
      </c>
      <c r="Y175" s="47" t="str">
        <f t="shared" si="166"/>
        <v>/</v>
      </c>
      <c r="Z175" s="51" t="s">
        <v>33</v>
      </c>
      <c r="AA175" s="47">
        <f t="shared" si="173"/>
        <v>4.57005945514243</v>
      </c>
      <c r="AB175" s="51">
        <v>5.15</v>
      </c>
      <c r="AC175" s="82">
        <v>12.69</v>
      </c>
      <c r="AD175" s="79"/>
      <c r="JO175" s="1"/>
      <c r="JP175" s="1"/>
    </row>
    <row r="176" s="5" customFormat="true" customHeight="true" spans="1:276">
      <c r="A176" s="25">
        <f>SUBTOTAL(103,$B$6:B176)</f>
        <v>161</v>
      </c>
      <c r="B176" s="82" t="s">
        <v>233</v>
      </c>
      <c r="C176" s="27">
        <v>10</v>
      </c>
      <c r="D176" s="35" t="s">
        <v>228</v>
      </c>
      <c r="E176" s="47">
        <f t="shared" si="160"/>
        <v>7.80903363208803</v>
      </c>
      <c r="F176" s="48">
        <v>8.8</v>
      </c>
      <c r="G176" s="47">
        <f t="shared" si="161"/>
        <v>6.21173129825184</v>
      </c>
      <c r="H176" s="51">
        <v>7</v>
      </c>
      <c r="I176" s="47">
        <f t="shared" si="162"/>
        <v>9.11349720472091</v>
      </c>
      <c r="J176" s="51">
        <v>10.27</v>
      </c>
      <c r="K176" s="47">
        <f t="shared" si="167"/>
        <v>8.87390185464549</v>
      </c>
      <c r="L176" s="144">
        <v>10</v>
      </c>
      <c r="M176" s="47">
        <f t="shared" si="163"/>
        <v>9.11349720472091</v>
      </c>
      <c r="N176" s="51">
        <v>10.27</v>
      </c>
      <c r="O176" s="47">
        <f t="shared" si="168"/>
        <v>7.98651166918094</v>
      </c>
      <c r="P176" s="51">
        <v>9</v>
      </c>
      <c r="Q176" s="47">
        <f t="shared" si="169"/>
        <v>5.1113674682758</v>
      </c>
      <c r="R176" s="65">
        <v>5.76</v>
      </c>
      <c r="S176" s="47">
        <f t="shared" si="170"/>
        <v>7.09912148371639</v>
      </c>
      <c r="T176" s="51">
        <v>8</v>
      </c>
      <c r="U176" s="47">
        <f t="shared" si="171"/>
        <v>7.40083414677434</v>
      </c>
      <c r="V176" s="144">
        <v>8.34</v>
      </c>
      <c r="W176" s="47">
        <f t="shared" si="172"/>
        <v>6.77078711509451</v>
      </c>
      <c r="X176" s="48">
        <v>7.63</v>
      </c>
      <c r="Y176" s="47" t="str">
        <f t="shared" si="166"/>
        <v>/</v>
      </c>
      <c r="Z176" s="51" t="s">
        <v>33</v>
      </c>
      <c r="AA176" s="47">
        <f t="shared" si="173"/>
        <v>7.18786050226284</v>
      </c>
      <c r="AB176" s="51">
        <v>8.1</v>
      </c>
      <c r="AC176" s="82">
        <v>12.69</v>
      </c>
      <c r="AD176" s="79"/>
      <c r="JO176" s="1"/>
      <c r="JP176" s="1"/>
    </row>
    <row r="177" s="5" customFormat="true" customHeight="true" spans="1:276">
      <c r="A177" s="25">
        <f>SUBTOTAL(103,$B$6:B177)</f>
        <v>162</v>
      </c>
      <c r="B177" s="82" t="s">
        <v>233</v>
      </c>
      <c r="C177" s="27">
        <v>16</v>
      </c>
      <c r="D177" s="35" t="s">
        <v>228</v>
      </c>
      <c r="E177" s="47">
        <f t="shared" si="160"/>
        <v>13.3108527819682</v>
      </c>
      <c r="F177" s="48">
        <v>15</v>
      </c>
      <c r="G177" s="47">
        <f t="shared" si="161"/>
        <v>10.6486822255746</v>
      </c>
      <c r="H177" s="51">
        <v>12</v>
      </c>
      <c r="I177" s="47">
        <f t="shared" si="162"/>
        <v>14.3402253971071</v>
      </c>
      <c r="J177" s="51">
        <v>16.16</v>
      </c>
      <c r="K177" s="47" t="str">
        <f t="shared" si="167"/>
        <v>/</v>
      </c>
      <c r="L177" s="144" t="s">
        <v>33</v>
      </c>
      <c r="M177" s="47">
        <f t="shared" si="163"/>
        <v>14.3402253971071</v>
      </c>
      <c r="N177" s="51">
        <v>16.16</v>
      </c>
      <c r="O177" s="47">
        <f t="shared" si="168"/>
        <v>13.3108527819682</v>
      </c>
      <c r="P177" s="51">
        <v>15</v>
      </c>
      <c r="Q177" s="47">
        <f t="shared" si="169"/>
        <v>7.6670512024137</v>
      </c>
      <c r="R177" s="65">
        <v>8.64</v>
      </c>
      <c r="S177" s="47">
        <f t="shared" si="170"/>
        <v>11.9797675037714</v>
      </c>
      <c r="T177" s="51">
        <v>13.5</v>
      </c>
      <c r="U177" s="47">
        <f t="shared" si="171"/>
        <v>10.6486822255746</v>
      </c>
      <c r="V177" s="144">
        <v>12</v>
      </c>
      <c r="W177" s="47">
        <f t="shared" si="172"/>
        <v>10.6486822255746</v>
      </c>
      <c r="X177" s="48">
        <v>12</v>
      </c>
      <c r="Y177" s="47" t="str">
        <f t="shared" si="166"/>
        <v>/</v>
      </c>
      <c r="Z177" s="51" t="s">
        <v>33</v>
      </c>
      <c r="AA177" s="47">
        <f t="shared" si="173"/>
        <v>11.5360724110391</v>
      </c>
      <c r="AB177" s="51">
        <v>13</v>
      </c>
      <c r="AC177" s="82">
        <v>12.69</v>
      </c>
      <c r="AD177" s="79"/>
      <c r="JO177" s="1"/>
      <c r="JP177" s="1"/>
    </row>
    <row r="178" s="5" customFormat="true" customHeight="true" spans="1:276">
      <c r="A178" s="25">
        <f>SUBTOTAL(103,$B$6:B178)</f>
        <v>163</v>
      </c>
      <c r="B178" s="82" t="s">
        <v>233</v>
      </c>
      <c r="C178" s="27">
        <v>25</v>
      </c>
      <c r="D178" s="35" t="s">
        <v>228</v>
      </c>
      <c r="E178" s="47">
        <f t="shared" si="160"/>
        <v>17.747803709291</v>
      </c>
      <c r="F178" s="48">
        <v>20</v>
      </c>
      <c r="G178" s="47">
        <f t="shared" si="161"/>
        <v>16.8604135238264</v>
      </c>
      <c r="H178" s="51">
        <v>19</v>
      </c>
      <c r="I178" s="47">
        <f t="shared" si="162"/>
        <v>22.7083148460378</v>
      </c>
      <c r="J178" s="51">
        <v>25.59</v>
      </c>
      <c r="K178" s="47" t="str">
        <f t="shared" si="167"/>
        <v>/</v>
      </c>
      <c r="L178" s="144" t="s">
        <v>33</v>
      </c>
      <c r="M178" s="47">
        <f t="shared" si="163"/>
        <v>22.7083148460378</v>
      </c>
      <c r="N178" s="51">
        <v>25.59</v>
      </c>
      <c r="O178" s="47">
        <f t="shared" si="168"/>
        <v>19.0788889874878</v>
      </c>
      <c r="P178" s="51">
        <v>21.5</v>
      </c>
      <c r="Q178" s="47">
        <f t="shared" si="169"/>
        <v>12.4234625965037</v>
      </c>
      <c r="R178" s="65">
        <v>14</v>
      </c>
      <c r="S178" s="47">
        <f t="shared" si="170"/>
        <v>17.3041086165587</v>
      </c>
      <c r="T178" s="51">
        <v>19.5</v>
      </c>
      <c r="U178" s="47">
        <f t="shared" si="171"/>
        <v>16.8604135238264</v>
      </c>
      <c r="V178" s="144">
        <v>19</v>
      </c>
      <c r="W178" s="47">
        <f t="shared" si="172"/>
        <v>16.8604135238264</v>
      </c>
      <c r="X178" s="48">
        <v>19</v>
      </c>
      <c r="Y178" s="47" t="str">
        <f t="shared" si="166"/>
        <v>/</v>
      </c>
      <c r="Z178" s="51" t="s">
        <v>33</v>
      </c>
      <c r="AA178" s="47">
        <f t="shared" si="173"/>
        <v>17.747803709291</v>
      </c>
      <c r="AB178" s="51">
        <v>20</v>
      </c>
      <c r="AC178" s="82">
        <v>12.69</v>
      </c>
      <c r="AD178" s="79"/>
      <c r="JO178" s="1"/>
      <c r="JP178" s="1"/>
    </row>
    <row r="179" s="5" customFormat="true" customHeight="true" spans="1:276">
      <c r="A179" s="25">
        <f>SUBTOTAL(103,$B$6:B179)</f>
        <v>164</v>
      </c>
      <c r="B179" s="82" t="s">
        <v>233</v>
      </c>
      <c r="C179" s="27">
        <v>35</v>
      </c>
      <c r="D179" s="35" t="s">
        <v>228</v>
      </c>
      <c r="E179" s="47">
        <f t="shared" si="160"/>
        <v>29.2838761203301</v>
      </c>
      <c r="F179" s="48">
        <v>33</v>
      </c>
      <c r="G179" s="47">
        <f t="shared" si="161"/>
        <v>22.1847546366137</v>
      </c>
      <c r="H179" s="51">
        <v>25</v>
      </c>
      <c r="I179" s="47">
        <f t="shared" si="162"/>
        <v>29.5678409796788</v>
      </c>
      <c r="J179" s="51">
        <v>33.32</v>
      </c>
      <c r="K179" s="47" t="str">
        <f t="shared" si="167"/>
        <v>/</v>
      </c>
      <c r="L179" s="144" t="s">
        <v>33</v>
      </c>
      <c r="M179" s="47">
        <f t="shared" si="163"/>
        <v>29.5678409796788</v>
      </c>
      <c r="N179" s="51">
        <v>33.32</v>
      </c>
      <c r="O179" s="47" t="str">
        <f t="shared" si="168"/>
        <v>/</v>
      </c>
      <c r="P179" s="51" t="s">
        <v>33</v>
      </c>
      <c r="Q179" s="47">
        <f t="shared" si="169"/>
        <v>17.2863608128494</v>
      </c>
      <c r="R179" s="65">
        <v>19.48</v>
      </c>
      <c r="S179" s="47">
        <f t="shared" si="170"/>
        <v>24.4032301002751</v>
      </c>
      <c r="T179" s="51">
        <v>27.5</v>
      </c>
      <c r="U179" s="47">
        <f t="shared" si="171"/>
        <v>22.1847546366137</v>
      </c>
      <c r="V179" s="144">
        <v>25</v>
      </c>
      <c r="W179" s="47">
        <f t="shared" si="172"/>
        <v>21.9451592865383</v>
      </c>
      <c r="X179" s="48">
        <v>24.73</v>
      </c>
      <c r="Y179" s="47" t="str">
        <f t="shared" si="166"/>
        <v>/</v>
      </c>
      <c r="Z179" s="51" t="s">
        <v>33</v>
      </c>
      <c r="AA179" s="47">
        <f t="shared" si="173"/>
        <v>26.6217055639365</v>
      </c>
      <c r="AB179" s="51">
        <v>30</v>
      </c>
      <c r="AC179" s="82">
        <v>12.69</v>
      </c>
      <c r="AD179" s="79"/>
      <c r="JO179" s="1"/>
      <c r="JP179" s="1"/>
    </row>
    <row r="180" s="5" customFormat="true" customHeight="true" spans="1:276">
      <c r="A180" s="25">
        <f>SUBTOTAL(103,$B$6:B180)</f>
        <v>165</v>
      </c>
      <c r="B180" s="82" t="s">
        <v>233</v>
      </c>
      <c r="C180" s="27">
        <v>50</v>
      </c>
      <c r="D180" s="35" t="s">
        <v>228</v>
      </c>
      <c r="E180" s="47">
        <f t="shared" si="160"/>
        <v>35.4956074185819</v>
      </c>
      <c r="F180" s="48">
        <v>40</v>
      </c>
      <c r="G180" s="47">
        <f t="shared" si="161"/>
        <v>31.9460466767238</v>
      </c>
      <c r="H180" s="51">
        <v>36</v>
      </c>
      <c r="I180" s="47">
        <f t="shared" si="162"/>
        <v>42.7633330375366</v>
      </c>
      <c r="J180" s="51">
        <v>48.19</v>
      </c>
      <c r="K180" s="47" t="str">
        <f t="shared" si="167"/>
        <v>/</v>
      </c>
      <c r="L180" s="144" t="s">
        <v>33</v>
      </c>
      <c r="M180" s="47">
        <f t="shared" si="163"/>
        <v>42.7633330375366</v>
      </c>
      <c r="N180" s="51">
        <v>48.19</v>
      </c>
      <c r="O180" s="47" t="str">
        <f t="shared" si="168"/>
        <v>/</v>
      </c>
      <c r="P180" s="51" t="s">
        <v>33</v>
      </c>
      <c r="Q180" s="47">
        <f t="shared" si="169"/>
        <v>24.6871949596237</v>
      </c>
      <c r="R180" s="65">
        <v>27.82</v>
      </c>
      <c r="S180" s="47">
        <f t="shared" si="170"/>
        <v>31.9460466767238</v>
      </c>
      <c r="T180" s="51">
        <v>36</v>
      </c>
      <c r="U180" s="47">
        <f t="shared" si="171"/>
        <v>31.9460466767238</v>
      </c>
      <c r="V180" s="144">
        <v>36</v>
      </c>
      <c r="W180" s="47">
        <f t="shared" si="172"/>
        <v>31.7508208359216</v>
      </c>
      <c r="X180" s="48">
        <v>35.78</v>
      </c>
      <c r="Y180" s="47" t="str">
        <f t="shared" si="166"/>
        <v>/</v>
      </c>
      <c r="Z180" s="51" t="s">
        <v>33</v>
      </c>
      <c r="AA180" s="47" t="str">
        <f t="shared" si="173"/>
        <v>/</v>
      </c>
      <c r="AB180" s="51" t="s">
        <v>33</v>
      </c>
      <c r="AC180" s="82">
        <v>12.69</v>
      </c>
      <c r="AD180" s="79"/>
      <c r="JO180" s="1"/>
      <c r="JP180" s="1"/>
    </row>
    <row r="181" s="5" customFormat="true" customHeight="true" spans="1:276">
      <c r="A181" s="25">
        <f>SUBTOTAL(103,$B$6:B181)</f>
        <v>166</v>
      </c>
      <c r="B181" s="26" t="s">
        <v>234</v>
      </c>
      <c r="C181" s="27" t="s">
        <v>235</v>
      </c>
      <c r="D181" s="35" t="s">
        <v>228</v>
      </c>
      <c r="E181" s="47">
        <f t="shared" si="160"/>
        <v>1.59730233383619</v>
      </c>
      <c r="F181" s="48">
        <v>1.8</v>
      </c>
      <c r="G181" s="47">
        <f t="shared" si="161"/>
        <v>1.33108527819682</v>
      </c>
      <c r="H181" s="114">
        <v>1.5</v>
      </c>
      <c r="I181" s="47">
        <f t="shared" si="162"/>
        <v>1.52631111899902</v>
      </c>
      <c r="J181" s="114">
        <v>1.72</v>
      </c>
      <c r="K181" s="47">
        <f t="shared" si="167"/>
        <v>1.7747803709291</v>
      </c>
      <c r="L181" s="123">
        <v>2</v>
      </c>
      <c r="M181" s="47">
        <f t="shared" si="163"/>
        <v>1.52631111899902</v>
      </c>
      <c r="N181" s="114">
        <v>1.72</v>
      </c>
      <c r="O181" s="47">
        <f t="shared" si="168"/>
        <v>0.887390185464549</v>
      </c>
      <c r="P181" s="114">
        <v>1</v>
      </c>
      <c r="Q181" s="47">
        <f t="shared" si="169"/>
        <v>1.7747803709291</v>
      </c>
      <c r="R181" s="131">
        <v>2</v>
      </c>
      <c r="S181" s="47">
        <f t="shared" si="170"/>
        <v>1.33108527819682</v>
      </c>
      <c r="T181" s="114">
        <v>1.5</v>
      </c>
      <c r="U181" s="47">
        <f t="shared" si="171"/>
        <v>1.06486822255746</v>
      </c>
      <c r="V181" s="123">
        <v>1.2</v>
      </c>
      <c r="W181" s="47">
        <f t="shared" si="172"/>
        <v>1.33108527819682</v>
      </c>
      <c r="X181" s="48">
        <v>1.5</v>
      </c>
      <c r="Y181" s="47" t="str">
        <f t="shared" si="166"/>
        <v>/</v>
      </c>
      <c r="Z181" s="114" t="s">
        <v>33</v>
      </c>
      <c r="AA181" s="47">
        <f t="shared" si="173"/>
        <v>0.709912148371639</v>
      </c>
      <c r="AB181" s="114">
        <v>0.8</v>
      </c>
      <c r="AC181" s="82">
        <v>12.69</v>
      </c>
      <c r="AD181" s="79"/>
      <c r="JO181" s="1"/>
      <c r="JP181" s="1"/>
    </row>
    <row r="182" s="5" customFormat="true" customHeight="true" spans="1:276">
      <c r="A182" s="25">
        <f>SUBTOTAL(103,$B$6:B182)</f>
        <v>167</v>
      </c>
      <c r="B182" s="26" t="s">
        <v>234</v>
      </c>
      <c r="C182" s="27" t="s">
        <v>236</v>
      </c>
      <c r="D182" s="35" t="s">
        <v>228</v>
      </c>
      <c r="E182" s="47">
        <f t="shared" si="160"/>
        <v>2.04099742656846</v>
      </c>
      <c r="F182" s="48">
        <v>2.3</v>
      </c>
      <c r="G182" s="47">
        <f t="shared" si="161"/>
        <v>1.59730233383619</v>
      </c>
      <c r="H182" s="114">
        <v>1.8</v>
      </c>
      <c r="I182" s="47">
        <f t="shared" si="162"/>
        <v>1.83689768391162</v>
      </c>
      <c r="J182" s="114">
        <v>2.07</v>
      </c>
      <c r="K182" s="47">
        <f t="shared" si="167"/>
        <v>2.21847546366137</v>
      </c>
      <c r="L182" s="123">
        <v>2.5</v>
      </c>
      <c r="M182" s="47">
        <f t="shared" si="163"/>
        <v>1.83689768391162</v>
      </c>
      <c r="N182" s="114">
        <v>2.07</v>
      </c>
      <c r="O182" s="47">
        <f t="shared" si="168"/>
        <v>1.7747803709291</v>
      </c>
      <c r="P182" s="114">
        <v>2</v>
      </c>
      <c r="Q182" s="47">
        <f t="shared" si="169"/>
        <v>1.7747803709291</v>
      </c>
      <c r="R182" s="131">
        <v>2</v>
      </c>
      <c r="S182" s="47">
        <f t="shared" si="170"/>
        <v>1.7747803709291</v>
      </c>
      <c r="T182" s="114">
        <v>2</v>
      </c>
      <c r="U182" s="47">
        <f t="shared" si="171"/>
        <v>1.33108527819682</v>
      </c>
      <c r="V182" s="123">
        <v>1.5</v>
      </c>
      <c r="W182" s="47">
        <f t="shared" si="172"/>
        <v>1.59730233383619</v>
      </c>
      <c r="X182" s="48">
        <v>1.8</v>
      </c>
      <c r="Y182" s="47" t="str">
        <f t="shared" si="166"/>
        <v>/</v>
      </c>
      <c r="Z182" s="114" t="s">
        <v>33</v>
      </c>
      <c r="AA182" s="47">
        <f t="shared" si="173"/>
        <v>0.887390185464549</v>
      </c>
      <c r="AB182" s="114">
        <v>1</v>
      </c>
      <c r="AC182" s="82">
        <v>12.69</v>
      </c>
      <c r="AD182" s="79"/>
      <c r="JO182" s="1"/>
      <c r="JP182" s="1"/>
    </row>
    <row r="183" s="5" customFormat="true" customHeight="true" spans="1:276">
      <c r="A183" s="25">
        <f>SUBTOTAL(103,$B$6:B183)</f>
        <v>168</v>
      </c>
      <c r="B183" s="26" t="s">
        <v>234</v>
      </c>
      <c r="C183" s="27" t="s">
        <v>237</v>
      </c>
      <c r="D183" s="35" t="s">
        <v>228</v>
      </c>
      <c r="E183" s="47">
        <f t="shared" si="160"/>
        <v>2.66217055639365</v>
      </c>
      <c r="F183" s="48">
        <v>3</v>
      </c>
      <c r="G183" s="47">
        <f t="shared" si="161"/>
        <v>2.04099742656846</v>
      </c>
      <c r="H183" s="114">
        <v>2.3</v>
      </c>
      <c r="I183" s="47">
        <f t="shared" si="162"/>
        <v>2.35158399148105</v>
      </c>
      <c r="J183" s="114">
        <v>2.65</v>
      </c>
      <c r="K183" s="47">
        <f t="shared" si="167"/>
        <v>2.83964859348656</v>
      </c>
      <c r="L183" s="123">
        <v>3.2</v>
      </c>
      <c r="M183" s="47">
        <f t="shared" si="163"/>
        <v>2.35158399148105</v>
      </c>
      <c r="N183" s="114">
        <v>2.65</v>
      </c>
      <c r="O183" s="47">
        <f t="shared" si="168"/>
        <v>2.39595350075428</v>
      </c>
      <c r="P183" s="114">
        <v>2.7</v>
      </c>
      <c r="Q183" s="47">
        <f t="shared" si="169"/>
        <v>2.39595350075428</v>
      </c>
      <c r="R183" s="131">
        <v>2.7</v>
      </c>
      <c r="S183" s="47">
        <f t="shared" si="170"/>
        <v>2.21847546366137</v>
      </c>
      <c r="T183" s="114">
        <v>2.5</v>
      </c>
      <c r="U183" s="47">
        <f t="shared" si="171"/>
        <v>1.41982429674328</v>
      </c>
      <c r="V183" s="123">
        <v>1.6</v>
      </c>
      <c r="W183" s="47">
        <f t="shared" si="172"/>
        <v>2.04099742656846</v>
      </c>
      <c r="X183" s="48">
        <v>2.3</v>
      </c>
      <c r="Y183" s="47" t="str">
        <f t="shared" si="166"/>
        <v>/</v>
      </c>
      <c r="Z183" s="114" t="s">
        <v>33</v>
      </c>
      <c r="AA183" s="47">
        <f t="shared" si="173"/>
        <v>1.55293282456296</v>
      </c>
      <c r="AB183" s="114">
        <v>1.75</v>
      </c>
      <c r="AC183" s="82">
        <v>12.69</v>
      </c>
      <c r="AD183" s="79"/>
      <c r="JO183" s="1"/>
      <c r="JP183" s="1"/>
    </row>
    <row r="184" s="5" customFormat="true" customHeight="true" spans="1:276">
      <c r="A184" s="25">
        <f>SUBTOTAL(103,$B$6:B184)</f>
        <v>169</v>
      </c>
      <c r="B184" s="26" t="s">
        <v>234</v>
      </c>
      <c r="C184" s="27" t="s">
        <v>238</v>
      </c>
      <c r="D184" s="35" t="s">
        <v>228</v>
      </c>
      <c r="E184" s="47">
        <f t="shared" si="160"/>
        <v>3.81577779749756</v>
      </c>
      <c r="F184" s="48">
        <v>4.3</v>
      </c>
      <c r="G184" s="47">
        <f t="shared" si="161"/>
        <v>2.83964859348656</v>
      </c>
      <c r="H184" s="114">
        <v>3.2</v>
      </c>
      <c r="I184" s="47">
        <f t="shared" si="162"/>
        <v>3.26559588250954</v>
      </c>
      <c r="J184" s="114">
        <v>3.68</v>
      </c>
      <c r="K184" s="47">
        <f t="shared" si="167"/>
        <v>3.99325583459047</v>
      </c>
      <c r="L184" s="123">
        <v>4.5</v>
      </c>
      <c r="M184" s="47">
        <f t="shared" si="163"/>
        <v>3.26559588250954</v>
      </c>
      <c r="N184" s="114">
        <v>3.68</v>
      </c>
      <c r="O184" s="47">
        <f t="shared" si="168"/>
        <v>2.83964859348656</v>
      </c>
      <c r="P184" s="114">
        <v>3.2</v>
      </c>
      <c r="Q184" s="47">
        <f t="shared" si="169"/>
        <v>2.57343153784719</v>
      </c>
      <c r="R184" s="131">
        <v>2.9</v>
      </c>
      <c r="S184" s="47">
        <f t="shared" si="170"/>
        <v>2.92838761203301</v>
      </c>
      <c r="T184" s="114">
        <v>3.3</v>
      </c>
      <c r="U184" s="47">
        <f t="shared" si="171"/>
        <v>2.21847546366137</v>
      </c>
      <c r="V184" s="123">
        <v>2.5</v>
      </c>
      <c r="W184" s="47">
        <f t="shared" si="172"/>
        <v>2.83964859348656</v>
      </c>
      <c r="X184" s="48">
        <v>3.2</v>
      </c>
      <c r="Y184" s="47" t="str">
        <f t="shared" si="166"/>
        <v>/</v>
      </c>
      <c r="Z184" s="114" t="s">
        <v>33</v>
      </c>
      <c r="AA184" s="47">
        <f t="shared" si="173"/>
        <v>2.21847546366137</v>
      </c>
      <c r="AB184" s="114">
        <v>2.5</v>
      </c>
      <c r="AC184" s="82">
        <v>12.69</v>
      </c>
      <c r="AD184" s="79"/>
      <c r="JO184" s="1"/>
      <c r="JP184" s="1"/>
    </row>
    <row r="185" s="5" customFormat="true" customHeight="true" spans="1:276">
      <c r="A185" s="25">
        <f>SUBTOTAL(103,$B$6:B185)</f>
        <v>170</v>
      </c>
      <c r="B185" s="26" t="s">
        <v>234</v>
      </c>
      <c r="C185" s="27" t="s">
        <v>239</v>
      </c>
      <c r="D185" s="35" t="s">
        <v>228</v>
      </c>
      <c r="E185" s="47">
        <f t="shared" si="160"/>
        <v>4.70316798296211</v>
      </c>
      <c r="F185" s="48">
        <v>5.3</v>
      </c>
      <c r="G185" s="47">
        <f t="shared" si="161"/>
        <v>3.99325583459047</v>
      </c>
      <c r="H185" s="114">
        <v>4.5</v>
      </c>
      <c r="I185" s="47">
        <f t="shared" si="162"/>
        <v>4.58780725885172</v>
      </c>
      <c r="J185" s="114">
        <v>5.17</v>
      </c>
      <c r="K185" s="47">
        <f t="shared" si="167"/>
        <v>4.61442896441565</v>
      </c>
      <c r="L185" s="123">
        <v>5.2</v>
      </c>
      <c r="M185" s="47">
        <f t="shared" si="163"/>
        <v>4.58780725885172</v>
      </c>
      <c r="N185" s="114">
        <v>5.17</v>
      </c>
      <c r="O185" s="47">
        <f t="shared" si="168"/>
        <v>5.32434111278729</v>
      </c>
      <c r="P185" s="114">
        <v>6</v>
      </c>
      <c r="Q185" s="47">
        <f t="shared" si="169"/>
        <v>3.7270387789511</v>
      </c>
      <c r="R185" s="131">
        <v>4.2</v>
      </c>
      <c r="S185" s="47">
        <f t="shared" si="170"/>
        <v>3.99325583459047</v>
      </c>
      <c r="T185" s="114">
        <v>4.5</v>
      </c>
      <c r="U185" s="47">
        <f t="shared" si="171"/>
        <v>2.21847546366137</v>
      </c>
      <c r="V185" s="123">
        <v>2.5</v>
      </c>
      <c r="W185" s="47">
        <f t="shared" si="172"/>
        <v>3.99325583459047</v>
      </c>
      <c r="X185" s="48">
        <v>4.5</v>
      </c>
      <c r="Y185" s="47" t="str">
        <f t="shared" si="166"/>
        <v>/</v>
      </c>
      <c r="Z185" s="114" t="s">
        <v>33</v>
      </c>
      <c r="AA185" s="47">
        <f t="shared" si="173"/>
        <v>2.66217055639365</v>
      </c>
      <c r="AB185" s="114">
        <v>3</v>
      </c>
      <c r="AC185" s="82">
        <v>12.69</v>
      </c>
      <c r="AD185" s="79"/>
      <c r="JO185" s="1"/>
      <c r="JP185" s="1"/>
    </row>
    <row r="186" s="5" customFormat="true" customHeight="true" spans="1:276">
      <c r="A186" s="25">
        <f>SUBTOTAL(103,$B$6:B186)</f>
        <v>171</v>
      </c>
      <c r="B186" s="26" t="s">
        <v>234</v>
      </c>
      <c r="C186" s="27" t="s">
        <v>240</v>
      </c>
      <c r="D186" s="35" t="s">
        <v>228</v>
      </c>
      <c r="E186" s="47">
        <f t="shared" si="160"/>
        <v>5.32434111278729</v>
      </c>
      <c r="F186" s="48">
        <v>6</v>
      </c>
      <c r="G186" s="47">
        <f t="shared" si="161"/>
        <v>4.70316798296211</v>
      </c>
      <c r="H186" s="114">
        <v>5.3</v>
      </c>
      <c r="I186" s="47">
        <f t="shared" si="162"/>
        <v>5.41308013133375</v>
      </c>
      <c r="J186" s="114">
        <v>6.1</v>
      </c>
      <c r="K186" s="47">
        <f t="shared" si="167"/>
        <v>5.94551424261248</v>
      </c>
      <c r="L186" s="123">
        <v>6.7</v>
      </c>
      <c r="M186" s="47">
        <f t="shared" si="163"/>
        <v>5.41308013133375</v>
      </c>
      <c r="N186" s="114">
        <v>6.1</v>
      </c>
      <c r="O186" s="47" t="str">
        <f t="shared" si="168"/>
        <v>/</v>
      </c>
      <c r="P186" s="114" t="s">
        <v>33</v>
      </c>
      <c r="Q186" s="47">
        <f t="shared" si="169"/>
        <v>6.21173129825184</v>
      </c>
      <c r="R186" s="131">
        <v>7</v>
      </c>
      <c r="S186" s="47">
        <f t="shared" si="170"/>
        <v>4.79190700150856</v>
      </c>
      <c r="T186" s="114">
        <v>5.4</v>
      </c>
      <c r="U186" s="47">
        <f t="shared" si="171"/>
        <v>4.43695092732274</v>
      </c>
      <c r="V186" s="123">
        <v>5</v>
      </c>
      <c r="W186" s="47">
        <f t="shared" si="172"/>
        <v>4.70316798296211</v>
      </c>
      <c r="X186" s="48">
        <v>5.3</v>
      </c>
      <c r="Y186" s="47" t="str">
        <f t="shared" ref="Y186:Y217" si="174">IF(Z186="/","/",Z186/(1+$AC186/100))</f>
        <v>/</v>
      </c>
      <c r="Z186" s="114" t="s">
        <v>33</v>
      </c>
      <c r="AA186" s="47">
        <f t="shared" si="173"/>
        <v>3.99325583459047</v>
      </c>
      <c r="AB186" s="114">
        <v>4.5</v>
      </c>
      <c r="AC186" s="82">
        <v>12.69</v>
      </c>
      <c r="AD186" s="79"/>
      <c r="JO186" s="1"/>
      <c r="JP186" s="1"/>
    </row>
    <row r="187" s="5" customFormat="true" customHeight="true" spans="1:276">
      <c r="A187" s="25">
        <f>SUBTOTAL(103,$B$6:B187)</f>
        <v>172</v>
      </c>
      <c r="B187" s="26" t="s">
        <v>241</v>
      </c>
      <c r="C187" s="27" t="s">
        <v>242</v>
      </c>
      <c r="D187" s="35" t="s">
        <v>228</v>
      </c>
      <c r="E187" s="47">
        <f t="shared" si="160"/>
        <v>16.4167184310942</v>
      </c>
      <c r="F187" s="48">
        <v>18.5</v>
      </c>
      <c r="G187" s="47">
        <f t="shared" si="161"/>
        <v>39.9325583459047</v>
      </c>
      <c r="H187" s="114">
        <v>45</v>
      </c>
      <c r="I187" s="47">
        <f t="shared" si="162"/>
        <v>45.9224420977904</v>
      </c>
      <c r="J187" s="114">
        <v>51.75</v>
      </c>
      <c r="K187" s="47">
        <f t="shared" si="167"/>
        <v>55.9055816842666</v>
      </c>
      <c r="L187" s="123">
        <v>63</v>
      </c>
      <c r="M187" s="47">
        <f t="shared" si="163"/>
        <v>45.9224420977904</v>
      </c>
      <c r="N187" s="114">
        <v>51.75</v>
      </c>
      <c r="O187" s="47" t="str">
        <f t="shared" si="168"/>
        <v>/</v>
      </c>
      <c r="P187" s="114" t="s">
        <v>33</v>
      </c>
      <c r="Q187" s="47">
        <f t="shared" si="169"/>
        <v>31.0586564912592</v>
      </c>
      <c r="R187" s="131">
        <v>35</v>
      </c>
      <c r="S187" s="47">
        <f t="shared" si="170"/>
        <v>35.4956074185819</v>
      </c>
      <c r="T187" s="114">
        <v>40</v>
      </c>
      <c r="U187" s="47">
        <f t="shared" si="171"/>
        <v>55.9055816842666</v>
      </c>
      <c r="V187" s="123">
        <v>63</v>
      </c>
      <c r="W187" s="47">
        <f t="shared" si="172"/>
        <v>31.0586564912592</v>
      </c>
      <c r="X187" s="48">
        <v>35</v>
      </c>
      <c r="Y187" s="47" t="str">
        <f t="shared" si="174"/>
        <v>/</v>
      </c>
      <c r="Z187" s="114" t="s">
        <v>33</v>
      </c>
      <c r="AA187" s="47">
        <f t="shared" si="173"/>
        <v>13.7545478747005</v>
      </c>
      <c r="AB187" s="114">
        <v>15.5</v>
      </c>
      <c r="AC187" s="82">
        <v>12.69</v>
      </c>
      <c r="AD187" s="79"/>
      <c r="JO187" s="1"/>
      <c r="JP187" s="1"/>
    </row>
    <row r="188" s="5" customFormat="true" customHeight="true" spans="1:276">
      <c r="A188" s="25">
        <f>SUBTOTAL(103,$B$6:B188)</f>
        <v>173</v>
      </c>
      <c r="B188" s="26" t="s">
        <v>243</v>
      </c>
      <c r="C188" s="27" t="s">
        <v>244</v>
      </c>
      <c r="D188" s="35" t="s">
        <v>228</v>
      </c>
      <c r="E188" s="47">
        <f t="shared" si="160"/>
        <v>18.6351938947555</v>
      </c>
      <c r="F188" s="48">
        <v>21</v>
      </c>
      <c r="G188" s="47">
        <f t="shared" si="161"/>
        <v>44.3695092732274</v>
      </c>
      <c r="H188" s="114">
        <v>50</v>
      </c>
      <c r="I188" s="47">
        <f t="shared" si="162"/>
        <v>49.8713284231076</v>
      </c>
      <c r="J188" s="114">
        <v>56.2</v>
      </c>
      <c r="K188" s="47">
        <f t="shared" si="167"/>
        <v>69.2164344662348</v>
      </c>
      <c r="L188" s="123">
        <v>78</v>
      </c>
      <c r="M188" s="47">
        <f t="shared" si="163"/>
        <v>49.8713284231076</v>
      </c>
      <c r="N188" s="114">
        <v>56.2</v>
      </c>
      <c r="O188" s="47" t="str">
        <f t="shared" si="168"/>
        <v>/</v>
      </c>
      <c r="P188" s="114" t="s">
        <v>33</v>
      </c>
      <c r="Q188" s="47">
        <f t="shared" si="169"/>
        <v>41.7073387168338</v>
      </c>
      <c r="R188" s="131">
        <v>47</v>
      </c>
      <c r="S188" s="47">
        <f t="shared" si="170"/>
        <v>41.7073387168338</v>
      </c>
      <c r="T188" s="114">
        <v>47</v>
      </c>
      <c r="U188" s="47">
        <f t="shared" si="171"/>
        <v>69.2164344662348</v>
      </c>
      <c r="V188" s="123">
        <v>78</v>
      </c>
      <c r="W188" s="47">
        <f t="shared" si="172"/>
        <v>41.7073387168338</v>
      </c>
      <c r="X188" s="48">
        <v>47</v>
      </c>
      <c r="Y188" s="47" t="str">
        <f t="shared" si="174"/>
        <v>/</v>
      </c>
      <c r="Z188" s="114" t="s">
        <v>33</v>
      </c>
      <c r="AA188" s="47">
        <f t="shared" si="173"/>
        <v>16.4167184310942</v>
      </c>
      <c r="AB188" s="114">
        <v>18.5</v>
      </c>
      <c r="AC188" s="82">
        <v>12.69</v>
      </c>
      <c r="AD188" s="79"/>
      <c r="JO188" s="1"/>
      <c r="JP188" s="1"/>
    </row>
    <row r="189" s="5" customFormat="true" customHeight="true" spans="1:276">
      <c r="A189" s="25">
        <f>SUBTOTAL(103,$B$6:B189)</f>
        <v>174</v>
      </c>
      <c r="B189" s="26" t="s">
        <v>241</v>
      </c>
      <c r="C189" s="27" t="s">
        <v>245</v>
      </c>
      <c r="D189" s="35" t="s">
        <v>228</v>
      </c>
      <c r="E189" s="47">
        <f t="shared" si="160"/>
        <v>20.8536693584169</v>
      </c>
      <c r="F189" s="48">
        <v>23.5</v>
      </c>
      <c r="G189" s="47">
        <f t="shared" si="161"/>
        <v>53.2434111278729</v>
      </c>
      <c r="H189" s="114">
        <v>60</v>
      </c>
      <c r="I189" s="47">
        <f t="shared" si="162"/>
        <v>59.7213594817641</v>
      </c>
      <c r="J189" s="114">
        <v>67.3</v>
      </c>
      <c r="K189" s="47">
        <f t="shared" si="167"/>
        <v>76.3155559499512</v>
      </c>
      <c r="L189" s="123">
        <v>86</v>
      </c>
      <c r="M189" s="47">
        <f t="shared" si="163"/>
        <v>59.7213594817641</v>
      </c>
      <c r="N189" s="114">
        <v>67.3</v>
      </c>
      <c r="O189" s="47" t="str">
        <f t="shared" si="168"/>
        <v>/</v>
      </c>
      <c r="P189" s="114" t="s">
        <v>33</v>
      </c>
      <c r="Q189" s="47">
        <f t="shared" si="169"/>
        <v>53.2434111278729</v>
      </c>
      <c r="R189" s="131">
        <v>60</v>
      </c>
      <c r="S189" s="47">
        <f t="shared" si="170"/>
        <v>53.2434111278729</v>
      </c>
      <c r="T189" s="114">
        <v>60</v>
      </c>
      <c r="U189" s="47">
        <f t="shared" si="171"/>
        <v>76.3155559499512</v>
      </c>
      <c r="V189" s="123">
        <v>86</v>
      </c>
      <c r="W189" s="47">
        <f t="shared" si="172"/>
        <v>53.2434111278729</v>
      </c>
      <c r="X189" s="48">
        <v>60</v>
      </c>
      <c r="Y189" s="47" t="str">
        <f t="shared" si="174"/>
        <v>/</v>
      </c>
      <c r="Z189" s="114" t="s">
        <v>33</v>
      </c>
      <c r="AA189" s="47">
        <f t="shared" si="173"/>
        <v>17.747803709291</v>
      </c>
      <c r="AB189" s="114">
        <v>20</v>
      </c>
      <c r="AC189" s="82">
        <v>12.69</v>
      </c>
      <c r="AD189" s="79"/>
      <c r="JO189" s="1"/>
      <c r="JP189" s="1"/>
    </row>
    <row r="190" s="5" customFormat="true" customHeight="true" spans="1:276">
      <c r="A190" s="25">
        <f>SUBTOTAL(103,$B$6:B190)</f>
        <v>175</v>
      </c>
      <c r="B190" s="26" t="s">
        <v>241</v>
      </c>
      <c r="C190" s="27" t="s">
        <v>246</v>
      </c>
      <c r="D190" s="35" t="s">
        <v>228</v>
      </c>
      <c r="E190" s="47">
        <f t="shared" si="160"/>
        <v>36.3829976040465</v>
      </c>
      <c r="F190" s="48">
        <v>41</v>
      </c>
      <c r="G190" s="47">
        <f t="shared" si="161"/>
        <v>79.8651166918094</v>
      </c>
      <c r="H190" s="114">
        <v>90</v>
      </c>
      <c r="I190" s="47">
        <f t="shared" si="162"/>
        <v>90.513798917384</v>
      </c>
      <c r="J190" s="114">
        <v>102</v>
      </c>
      <c r="K190" s="47">
        <f t="shared" si="167"/>
        <v>94.0633596592422</v>
      </c>
      <c r="L190" s="123">
        <v>106</v>
      </c>
      <c r="M190" s="47">
        <f t="shared" si="163"/>
        <v>90.513798917384</v>
      </c>
      <c r="N190" s="114">
        <v>102</v>
      </c>
      <c r="O190" s="47" t="str">
        <f t="shared" si="168"/>
        <v>/</v>
      </c>
      <c r="P190" s="114" t="s">
        <v>33</v>
      </c>
      <c r="Q190" s="47">
        <f t="shared" si="169"/>
        <v>70.9912148371639</v>
      </c>
      <c r="R190" s="131">
        <v>80</v>
      </c>
      <c r="S190" s="47">
        <f t="shared" si="170"/>
        <v>79.8651166918094</v>
      </c>
      <c r="T190" s="114">
        <v>90</v>
      </c>
      <c r="U190" s="47">
        <f t="shared" si="171"/>
        <v>94.0633596592422</v>
      </c>
      <c r="V190" s="123">
        <v>106</v>
      </c>
      <c r="W190" s="47">
        <f t="shared" si="172"/>
        <v>70.9912148371639</v>
      </c>
      <c r="X190" s="48">
        <v>80</v>
      </c>
      <c r="Y190" s="47" t="str">
        <f t="shared" si="174"/>
        <v>/</v>
      </c>
      <c r="Z190" s="114" t="s">
        <v>33</v>
      </c>
      <c r="AA190" s="47">
        <f t="shared" si="173"/>
        <v>20.4099742656846</v>
      </c>
      <c r="AB190" s="114">
        <v>23</v>
      </c>
      <c r="AC190" s="82">
        <v>12.69</v>
      </c>
      <c r="AD190" s="79"/>
      <c r="JO190" s="1"/>
      <c r="JP190" s="1"/>
    </row>
    <row r="191" s="5" customFormat="true" customHeight="true" spans="1:276">
      <c r="A191" s="25">
        <f>SUBTOTAL(103,$B$6:B191)</f>
        <v>176</v>
      </c>
      <c r="B191" s="26" t="s">
        <v>241</v>
      </c>
      <c r="C191" s="27" t="s">
        <v>247</v>
      </c>
      <c r="D191" s="35" t="s">
        <v>228</v>
      </c>
      <c r="E191" s="47">
        <f t="shared" si="160"/>
        <v>51.4686307569438</v>
      </c>
      <c r="F191" s="48">
        <v>58</v>
      </c>
      <c r="G191" s="47">
        <f t="shared" si="161"/>
        <v>117.13550448132</v>
      </c>
      <c r="H191" s="114">
        <v>132</v>
      </c>
      <c r="I191" s="47">
        <f t="shared" si="162"/>
        <v>132.398615671311</v>
      </c>
      <c r="J191" s="114">
        <v>149.2</v>
      </c>
      <c r="K191" s="47">
        <f t="shared" si="167"/>
        <v>128.67157689236</v>
      </c>
      <c r="L191" s="123">
        <v>145</v>
      </c>
      <c r="M191" s="47">
        <f t="shared" si="163"/>
        <v>132.398615671311</v>
      </c>
      <c r="N191" s="114">
        <v>149.2</v>
      </c>
      <c r="O191" s="47" t="str">
        <f t="shared" si="168"/>
        <v>/</v>
      </c>
      <c r="P191" s="114" t="s">
        <v>33</v>
      </c>
      <c r="Q191" s="47">
        <f t="shared" si="169"/>
        <v>106.486822255746</v>
      </c>
      <c r="R191" s="131">
        <v>120</v>
      </c>
      <c r="S191" s="47">
        <f t="shared" si="170"/>
        <v>119.797675037714</v>
      </c>
      <c r="T191" s="114">
        <v>135</v>
      </c>
      <c r="U191" s="47">
        <f t="shared" si="171"/>
        <v>128.67157689236</v>
      </c>
      <c r="V191" s="123">
        <v>145</v>
      </c>
      <c r="W191" s="47">
        <f t="shared" si="172"/>
        <v>106.486822255746</v>
      </c>
      <c r="X191" s="48">
        <v>120</v>
      </c>
      <c r="Y191" s="47" t="str">
        <f t="shared" si="174"/>
        <v>/</v>
      </c>
      <c r="Z191" s="114" t="s">
        <v>33</v>
      </c>
      <c r="AA191" s="47">
        <f t="shared" si="173"/>
        <v>24.8469251930074</v>
      </c>
      <c r="AB191" s="114">
        <v>28</v>
      </c>
      <c r="AC191" s="82">
        <v>12.69</v>
      </c>
      <c r="AD191" s="79"/>
      <c r="JO191" s="1"/>
      <c r="JP191" s="1"/>
    </row>
    <row r="192" s="5" customFormat="true" customHeight="true" spans="1:276">
      <c r="A192" s="25">
        <f>SUBTOTAL(103,$B$6:B192)</f>
        <v>177</v>
      </c>
      <c r="B192" s="26" t="s">
        <v>241</v>
      </c>
      <c r="C192" s="27" t="s">
        <v>248</v>
      </c>
      <c r="D192" s="35" t="s">
        <v>228</v>
      </c>
      <c r="E192" s="47">
        <f t="shared" si="160"/>
        <v>60.3425326115893</v>
      </c>
      <c r="F192" s="48">
        <v>68</v>
      </c>
      <c r="G192" s="47">
        <f t="shared" si="161"/>
        <v>159.730233383619</v>
      </c>
      <c r="H192" s="114">
        <v>180</v>
      </c>
      <c r="I192" s="47">
        <f t="shared" si="162"/>
        <v>183.512290354069</v>
      </c>
      <c r="J192" s="114">
        <v>206.8</v>
      </c>
      <c r="K192" s="47">
        <f t="shared" si="167"/>
        <v>173.928476351052</v>
      </c>
      <c r="L192" s="123">
        <v>196</v>
      </c>
      <c r="M192" s="47">
        <f t="shared" si="163"/>
        <v>183.512290354069</v>
      </c>
      <c r="N192" s="114">
        <v>206.8</v>
      </c>
      <c r="O192" s="47" t="str">
        <f t="shared" si="168"/>
        <v>/</v>
      </c>
      <c r="P192" s="114" t="s">
        <v>33</v>
      </c>
      <c r="Q192" s="47">
        <f t="shared" si="169"/>
        <v>159.730233383619</v>
      </c>
      <c r="R192" s="131">
        <v>180</v>
      </c>
      <c r="S192" s="47">
        <f t="shared" si="170"/>
        <v>159.730233383619</v>
      </c>
      <c r="T192" s="114">
        <v>180</v>
      </c>
      <c r="U192" s="47">
        <f t="shared" si="171"/>
        <v>173.928476351052</v>
      </c>
      <c r="V192" s="123">
        <v>196</v>
      </c>
      <c r="W192" s="47">
        <f t="shared" si="172"/>
        <v>159.730233383619</v>
      </c>
      <c r="X192" s="48">
        <v>180</v>
      </c>
      <c r="Y192" s="47" t="str">
        <f t="shared" si="174"/>
        <v>/</v>
      </c>
      <c r="Z192" s="114" t="s">
        <v>33</v>
      </c>
      <c r="AA192" s="47">
        <f t="shared" si="173"/>
        <v>31.0586564912592</v>
      </c>
      <c r="AB192" s="114">
        <v>35</v>
      </c>
      <c r="AC192" s="82">
        <v>12.69</v>
      </c>
      <c r="AD192" s="79"/>
      <c r="JO192" s="1"/>
      <c r="JP192" s="1"/>
    </row>
    <row r="193" s="5" customFormat="true" customHeight="true" spans="1:276">
      <c r="A193" s="25">
        <f>SUBTOTAL(103,$B$6:B193)</f>
        <v>178</v>
      </c>
      <c r="B193" s="26" t="s">
        <v>241</v>
      </c>
      <c r="C193" s="27" t="s">
        <v>249</v>
      </c>
      <c r="D193" s="35" t="s">
        <v>228</v>
      </c>
      <c r="E193" s="47">
        <f t="shared" si="160"/>
        <v>119.797675037714</v>
      </c>
      <c r="F193" s="48">
        <v>135</v>
      </c>
      <c r="G193" s="47">
        <f t="shared" si="161"/>
        <v>218.297985624279</v>
      </c>
      <c r="H193" s="114">
        <v>246</v>
      </c>
      <c r="I193" s="47">
        <f t="shared" si="162"/>
        <v>250.510249356642</v>
      </c>
      <c r="J193" s="114">
        <v>282.3</v>
      </c>
      <c r="K193" s="47">
        <f t="shared" si="167"/>
        <v>218.297985624279</v>
      </c>
      <c r="L193" s="123">
        <v>246</v>
      </c>
      <c r="M193" s="47">
        <f t="shared" si="163"/>
        <v>250.510249356642</v>
      </c>
      <c r="N193" s="114">
        <v>282.3</v>
      </c>
      <c r="O193" s="47" t="str">
        <f t="shared" si="168"/>
        <v>/</v>
      </c>
      <c r="P193" s="114" t="s">
        <v>33</v>
      </c>
      <c r="Q193" s="47">
        <f t="shared" si="169"/>
        <v>198.775401544059</v>
      </c>
      <c r="R193" s="131">
        <v>224</v>
      </c>
      <c r="S193" s="47">
        <f t="shared" si="170"/>
        <v>218.297985624279</v>
      </c>
      <c r="T193" s="114">
        <v>246</v>
      </c>
      <c r="U193" s="47">
        <f t="shared" si="171"/>
        <v>218.297985624279</v>
      </c>
      <c r="V193" s="123">
        <v>246</v>
      </c>
      <c r="W193" s="47">
        <f t="shared" si="172"/>
        <v>198.775401544059</v>
      </c>
      <c r="X193" s="48">
        <v>224</v>
      </c>
      <c r="Y193" s="47" t="str">
        <f t="shared" si="174"/>
        <v>/</v>
      </c>
      <c r="Z193" s="114" t="s">
        <v>33</v>
      </c>
      <c r="AA193" s="47">
        <f t="shared" si="173"/>
        <v>35.4956074185819</v>
      </c>
      <c r="AB193" s="114">
        <v>40</v>
      </c>
      <c r="AC193" s="82">
        <v>12.69</v>
      </c>
      <c r="AD193" s="79"/>
      <c r="JO193" s="1"/>
      <c r="JP193" s="1"/>
    </row>
    <row r="194" s="5" customFormat="true" customHeight="true" spans="1:276">
      <c r="A194" s="25">
        <f>SUBTOTAL(103,$B$6:B194)</f>
        <v>179</v>
      </c>
      <c r="B194" s="31" t="s">
        <v>250</v>
      </c>
      <c r="C194" s="27" t="s">
        <v>251</v>
      </c>
      <c r="D194" s="28" t="s">
        <v>228</v>
      </c>
      <c r="E194" s="47">
        <f t="shared" si="160"/>
        <v>8.43020676191321</v>
      </c>
      <c r="F194" s="48">
        <v>9.5</v>
      </c>
      <c r="G194" s="47">
        <f t="shared" si="161"/>
        <v>6.21173129825184</v>
      </c>
      <c r="H194" s="114">
        <v>7</v>
      </c>
      <c r="I194" s="47">
        <f t="shared" si="162"/>
        <v>8.59881089715148</v>
      </c>
      <c r="J194" s="114">
        <v>9.69</v>
      </c>
      <c r="K194" s="47" t="str">
        <f t="shared" si="167"/>
        <v>/</v>
      </c>
      <c r="L194" s="123" t="s">
        <v>33</v>
      </c>
      <c r="M194" s="47">
        <f t="shared" si="163"/>
        <v>8.59881089715148</v>
      </c>
      <c r="N194" s="114">
        <v>9.69</v>
      </c>
      <c r="O194" s="47">
        <f t="shared" si="168"/>
        <v>8.69642381755258</v>
      </c>
      <c r="P194" s="114">
        <v>9.8</v>
      </c>
      <c r="Q194" s="47">
        <f t="shared" si="169"/>
        <v>6.47794835389121</v>
      </c>
      <c r="R194" s="131">
        <v>7.3</v>
      </c>
      <c r="S194" s="47">
        <f t="shared" si="170"/>
        <v>7.09912148371639</v>
      </c>
      <c r="T194" s="114">
        <v>8</v>
      </c>
      <c r="U194" s="47">
        <f t="shared" si="171"/>
        <v>11.0923773183069</v>
      </c>
      <c r="V194" s="123">
        <v>12.5</v>
      </c>
      <c r="W194" s="47">
        <f t="shared" si="172"/>
        <v>6.47794835389121</v>
      </c>
      <c r="X194" s="48">
        <v>7.3</v>
      </c>
      <c r="Y194" s="47" t="str">
        <f t="shared" si="174"/>
        <v>/</v>
      </c>
      <c r="Z194" s="114" t="s">
        <v>33</v>
      </c>
      <c r="AA194" s="47">
        <f t="shared" si="173"/>
        <v>7.09912148371639</v>
      </c>
      <c r="AB194" s="114">
        <v>8</v>
      </c>
      <c r="AC194" s="82">
        <v>12.69</v>
      </c>
      <c r="AD194" s="79"/>
      <c r="JO194" s="1"/>
      <c r="JP194" s="1"/>
    </row>
    <row r="195" s="5" customFormat="true" customHeight="true" spans="1:276">
      <c r="A195" s="25">
        <f>SUBTOTAL(103,$B$6:B195)</f>
        <v>180</v>
      </c>
      <c r="B195" s="31" t="s">
        <v>250</v>
      </c>
      <c r="C195" s="27" t="s">
        <v>252</v>
      </c>
      <c r="D195" s="28" t="s">
        <v>228</v>
      </c>
      <c r="E195" s="47">
        <f t="shared" si="160"/>
        <v>11.5360724110391</v>
      </c>
      <c r="F195" s="48">
        <v>13</v>
      </c>
      <c r="G195" s="47">
        <f t="shared" si="161"/>
        <v>8.87390185464549</v>
      </c>
      <c r="H195" s="114">
        <v>10</v>
      </c>
      <c r="I195" s="47">
        <f t="shared" si="162"/>
        <v>11.9708936019168</v>
      </c>
      <c r="J195" s="114">
        <v>13.49</v>
      </c>
      <c r="K195" s="47" t="str">
        <f t="shared" si="167"/>
        <v>/</v>
      </c>
      <c r="L195" s="123" t="s">
        <v>33</v>
      </c>
      <c r="M195" s="47">
        <f t="shared" si="163"/>
        <v>11.9708936019168</v>
      </c>
      <c r="N195" s="114">
        <v>13.49</v>
      </c>
      <c r="O195" s="47">
        <f t="shared" si="168"/>
        <v>11.9797675037714</v>
      </c>
      <c r="P195" s="114">
        <v>13.5</v>
      </c>
      <c r="Q195" s="47">
        <f t="shared" si="169"/>
        <v>8.87390185464549</v>
      </c>
      <c r="R195" s="131">
        <v>10</v>
      </c>
      <c r="S195" s="47">
        <f t="shared" si="170"/>
        <v>11.5360724110391</v>
      </c>
      <c r="T195" s="114">
        <v>13</v>
      </c>
      <c r="U195" s="47">
        <f t="shared" si="171"/>
        <v>14.4644600230721</v>
      </c>
      <c r="V195" s="123">
        <v>16.3</v>
      </c>
      <c r="W195" s="47">
        <f t="shared" si="172"/>
        <v>8.87390185464549</v>
      </c>
      <c r="X195" s="48">
        <v>10</v>
      </c>
      <c r="Y195" s="47" t="str">
        <f t="shared" si="174"/>
        <v>/</v>
      </c>
      <c r="Z195" s="114" t="s">
        <v>33</v>
      </c>
      <c r="AA195" s="47">
        <f t="shared" si="173"/>
        <v>10.6486822255746</v>
      </c>
      <c r="AB195" s="114">
        <v>12</v>
      </c>
      <c r="AC195" s="82">
        <v>12.69</v>
      </c>
      <c r="AD195" s="79"/>
      <c r="JO195" s="1"/>
      <c r="JP195" s="1"/>
    </row>
    <row r="196" s="5" customFormat="true" customHeight="true" spans="1:276">
      <c r="A196" s="25">
        <f>SUBTOTAL(103,$B$6:B196)</f>
        <v>181</v>
      </c>
      <c r="B196" s="31" t="s">
        <v>250</v>
      </c>
      <c r="C196" s="27" t="s">
        <v>253</v>
      </c>
      <c r="D196" s="28" t="s">
        <v>228</v>
      </c>
      <c r="E196" s="47">
        <f t="shared" si="160"/>
        <v>17.747803709291</v>
      </c>
      <c r="F196" s="48">
        <v>20</v>
      </c>
      <c r="G196" s="47">
        <f t="shared" si="161"/>
        <v>13.3108527819682</v>
      </c>
      <c r="H196" s="114">
        <v>15</v>
      </c>
      <c r="I196" s="47">
        <f t="shared" si="162"/>
        <v>18.7150590114473</v>
      </c>
      <c r="J196" s="114">
        <v>21.09</v>
      </c>
      <c r="K196" s="47" t="str">
        <f t="shared" si="167"/>
        <v>/</v>
      </c>
      <c r="L196" s="123" t="s">
        <v>33</v>
      </c>
      <c r="M196" s="47">
        <f t="shared" si="163"/>
        <v>18.7150590114473</v>
      </c>
      <c r="N196" s="114">
        <v>21.09</v>
      </c>
      <c r="O196" s="47">
        <f t="shared" si="168"/>
        <v>19.5225840802201</v>
      </c>
      <c r="P196" s="114">
        <v>22</v>
      </c>
      <c r="Q196" s="47">
        <f t="shared" si="169"/>
        <v>13.3108527819682</v>
      </c>
      <c r="R196" s="131">
        <v>15</v>
      </c>
      <c r="S196" s="47">
        <f t="shared" si="170"/>
        <v>16.8604135238264</v>
      </c>
      <c r="T196" s="114">
        <v>19</v>
      </c>
      <c r="U196" s="47">
        <f t="shared" si="171"/>
        <v>19.7888011358594</v>
      </c>
      <c r="V196" s="123">
        <v>22.3</v>
      </c>
      <c r="W196" s="47">
        <f t="shared" si="172"/>
        <v>13.3108527819682</v>
      </c>
      <c r="X196" s="48">
        <v>15</v>
      </c>
      <c r="Y196" s="47" t="str">
        <f t="shared" si="174"/>
        <v>/</v>
      </c>
      <c r="Z196" s="114" t="s">
        <v>33</v>
      </c>
      <c r="AA196" s="47">
        <f t="shared" si="173"/>
        <v>15.9730233383619</v>
      </c>
      <c r="AB196" s="114">
        <v>18</v>
      </c>
      <c r="AC196" s="82">
        <v>12.69</v>
      </c>
      <c r="AD196" s="79"/>
      <c r="JO196" s="1"/>
      <c r="JP196" s="1"/>
    </row>
    <row r="197" s="5" customFormat="true" customHeight="true" spans="1:276">
      <c r="A197" s="25">
        <f>SUBTOTAL(103,$B$6:B197)</f>
        <v>182</v>
      </c>
      <c r="B197" s="31" t="s">
        <v>250</v>
      </c>
      <c r="C197" s="27" t="s">
        <v>254</v>
      </c>
      <c r="D197" s="28" t="s">
        <v>228</v>
      </c>
      <c r="E197" s="47">
        <f t="shared" si="160"/>
        <v>23.9595350075428</v>
      </c>
      <c r="F197" s="48">
        <v>27</v>
      </c>
      <c r="G197" s="47">
        <f t="shared" si="161"/>
        <v>19.5225840802201</v>
      </c>
      <c r="H197" s="114">
        <v>22</v>
      </c>
      <c r="I197" s="47">
        <f t="shared" si="162"/>
        <v>26.7636879936108</v>
      </c>
      <c r="J197" s="114">
        <v>30.16</v>
      </c>
      <c r="K197" s="47" t="str">
        <f t="shared" si="167"/>
        <v>/</v>
      </c>
      <c r="L197" s="123" t="s">
        <v>33</v>
      </c>
      <c r="M197" s="47">
        <f t="shared" si="163"/>
        <v>26.7636879936108</v>
      </c>
      <c r="N197" s="114">
        <v>30.16</v>
      </c>
      <c r="O197" s="47">
        <f t="shared" si="168"/>
        <v>28.3964859348656</v>
      </c>
      <c r="P197" s="114">
        <v>32</v>
      </c>
      <c r="Q197" s="47">
        <f t="shared" si="169"/>
        <v>19.5225840802201</v>
      </c>
      <c r="R197" s="131">
        <v>22</v>
      </c>
      <c r="S197" s="47">
        <f t="shared" si="170"/>
        <v>24.8469251930074</v>
      </c>
      <c r="T197" s="114">
        <v>28</v>
      </c>
      <c r="U197" s="47">
        <f t="shared" si="171"/>
        <v>28.0415298606797</v>
      </c>
      <c r="V197" s="123">
        <v>31.6</v>
      </c>
      <c r="W197" s="47">
        <f t="shared" si="172"/>
        <v>19.5225840802201</v>
      </c>
      <c r="X197" s="48">
        <v>22</v>
      </c>
      <c r="Y197" s="47" t="str">
        <f t="shared" si="174"/>
        <v>/</v>
      </c>
      <c r="Z197" s="114" t="s">
        <v>33</v>
      </c>
      <c r="AA197" s="47">
        <f t="shared" si="173"/>
        <v>31.0586564912592</v>
      </c>
      <c r="AB197" s="114">
        <v>35</v>
      </c>
      <c r="AC197" s="82">
        <v>12.69</v>
      </c>
      <c r="AD197" s="79"/>
      <c r="JO197" s="1"/>
      <c r="JP197" s="1"/>
    </row>
    <row r="198" s="5" customFormat="true" customHeight="true" spans="1:276">
      <c r="A198" s="25">
        <f>SUBTOTAL(103,$B$6:B198)</f>
        <v>183</v>
      </c>
      <c r="B198" s="31" t="s">
        <v>250</v>
      </c>
      <c r="C198" s="27" t="s">
        <v>255</v>
      </c>
      <c r="D198" s="28" t="s">
        <v>228</v>
      </c>
      <c r="E198" s="47">
        <f t="shared" si="160"/>
        <v>35.4956074185819</v>
      </c>
      <c r="F198" s="48">
        <v>40</v>
      </c>
      <c r="G198" s="47">
        <f t="shared" si="161"/>
        <v>32.8334368621883</v>
      </c>
      <c r="H198" s="114">
        <v>37</v>
      </c>
      <c r="I198" s="47">
        <f t="shared" si="162"/>
        <v>45.1504126364362</v>
      </c>
      <c r="J198" s="114">
        <v>50.88</v>
      </c>
      <c r="K198" s="47" t="str">
        <f t="shared" si="167"/>
        <v>/</v>
      </c>
      <c r="L198" s="123" t="s">
        <v>33</v>
      </c>
      <c r="M198" s="47">
        <f t="shared" si="163"/>
        <v>45.1504126364362</v>
      </c>
      <c r="N198" s="114">
        <v>50.88</v>
      </c>
      <c r="O198" s="47">
        <f t="shared" si="168"/>
        <v>45.256899458692</v>
      </c>
      <c r="P198" s="114">
        <v>51</v>
      </c>
      <c r="Q198" s="47">
        <f t="shared" si="169"/>
        <v>32.8334368621883</v>
      </c>
      <c r="R198" s="131">
        <v>37</v>
      </c>
      <c r="S198" s="47">
        <f t="shared" si="170"/>
        <v>35.4956074185819</v>
      </c>
      <c r="T198" s="114">
        <v>40</v>
      </c>
      <c r="U198" s="47">
        <f t="shared" si="171"/>
        <v>39.9325583459047</v>
      </c>
      <c r="V198" s="123">
        <v>45</v>
      </c>
      <c r="W198" s="47">
        <f t="shared" si="172"/>
        <v>32.8334368621883</v>
      </c>
      <c r="X198" s="48">
        <v>37</v>
      </c>
      <c r="Y198" s="47" t="str">
        <f t="shared" si="174"/>
        <v>/</v>
      </c>
      <c r="Z198" s="114" t="s">
        <v>33</v>
      </c>
      <c r="AA198" s="47">
        <f t="shared" si="173"/>
        <v>35.8505634927678</v>
      </c>
      <c r="AB198" s="114">
        <v>40.4</v>
      </c>
      <c r="AC198" s="82">
        <v>12.69</v>
      </c>
      <c r="AD198" s="79"/>
      <c r="JO198" s="1"/>
      <c r="JP198" s="1"/>
    </row>
    <row r="199" s="5" customFormat="true" customHeight="true" spans="1:276">
      <c r="A199" s="25">
        <f>SUBTOTAL(103,$B$6:B199)</f>
        <v>184</v>
      </c>
      <c r="B199" s="31" t="s">
        <v>250</v>
      </c>
      <c r="C199" s="27" t="s">
        <v>256</v>
      </c>
      <c r="D199" s="28" t="s">
        <v>228</v>
      </c>
      <c r="E199" s="47">
        <f t="shared" si="160"/>
        <v>57.6803620551957</v>
      </c>
      <c r="F199" s="48">
        <v>65</v>
      </c>
      <c r="G199" s="47">
        <f t="shared" si="161"/>
        <v>50.5812405714793</v>
      </c>
      <c r="H199" s="114">
        <v>57</v>
      </c>
      <c r="I199" s="47">
        <f t="shared" si="162"/>
        <v>70.9290975241814</v>
      </c>
      <c r="J199" s="114">
        <v>79.93</v>
      </c>
      <c r="K199" s="47" t="str">
        <f t="shared" si="167"/>
        <v>/</v>
      </c>
      <c r="L199" s="123" t="s">
        <v>33</v>
      </c>
      <c r="M199" s="47">
        <f t="shared" si="163"/>
        <v>70.9290975241814</v>
      </c>
      <c r="N199" s="114">
        <v>79.93</v>
      </c>
      <c r="O199" s="47">
        <f t="shared" si="168"/>
        <v>69.2164344662348</v>
      </c>
      <c r="P199" s="114">
        <v>78</v>
      </c>
      <c r="Q199" s="47">
        <f t="shared" si="169"/>
        <v>50.5812405714793</v>
      </c>
      <c r="R199" s="131">
        <v>57</v>
      </c>
      <c r="S199" s="47">
        <f t="shared" si="170"/>
        <v>57.6803620551957</v>
      </c>
      <c r="T199" s="114">
        <v>65</v>
      </c>
      <c r="U199" s="47">
        <f t="shared" si="171"/>
        <v>53.2434111278729</v>
      </c>
      <c r="V199" s="123">
        <v>60</v>
      </c>
      <c r="W199" s="47">
        <f t="shared" si="172"/>
        <v>50.5812405714793</v>
      </c>
      <c r="X199" s="48">
        <v>57</v>
      </c>
      <c r="Y199" s="47" t="str">
        <f t="shared" si="174"/>
        <v>/</v>
      </c>
      <c r="Z199" s="114" t="s">
        <v>33</v>
      </c>
      <c r="AA199" s="47">
        <f t="shared" si="173"/>
        <v>53.1546721093265</v>
      </c>
      <c r="AB199" s="114">
        <v>59.9</v>
      </c>
      <c r="AC199" s="82">
        <v>12.69</v>
      </c>
      <c r="AD199" s="79"/>
      <c r="JO199" s="1"/>
      <c r="JP199" s="1"/>
    </row>
    <row r="200" s="5" customFormat="true" customHeight="true" spans="1:276">
      <c r="A200" s="25">
        <f>SUBTOTAL(103,$B$6:B200)</f>
        <v>185</v>
      </c>
      <c r="B200" s="31" t="s">
        <v>250</v>
      </c>
      <c r="C200" s="27" t="s">
        <v>257</v>
      </c>
      <c r="D200" s="28" t="s">
        <v>228</v>
      </c>
      <c r="E200" s="47">
        <f t="shared" si="160"/>
        <v>88.7390185464549</v>
      </c>
      <c r="F200" s="48">
        <v>100</v>
      </c>
      <c r="G200" s="47">
        <f t="shared" si="161"/>
        <v>70.1038246516994</v>
      </c>
      <c r="H200" s="114">
        <v>79</v>
      </c>
      <c r="I200" s="47">
        <f t="shared" si="162"/>
        <v>98.1276067086698</v>
      </c>
      <c r="J200" s="114">
        <v>110.58</v>
      </c>
      <c r="K200" s="47" t="str">
        <f t="shared" si="167"/>
        <v>/</v>
      </c>
      <c r="L200" s="123" t="s">
        <v>33</v>
      </c>
      <c r="M200" s="47">
        <f t="shared" si="163"/>
        <v>98.1276067086698</v>
      </c>
      <c r="N200" s="114">
        <v>110.58</v>
      </c>
      <c r="O200" s="47">
        <f t="shared" si="168"/>
        <v>137.545478747005</v>
      </c>
      <c r="P200" s="114">
        <v>155</v>
      </c>
      <c r="Q200" s="47">
        <f t="shared" si="169"/>
        <v>70.1038246516994</v>
      </c>
      <c r="R200" s="131">
        <v>79</v>
      </c>
      <c r="S200" s="47">
        <f t="shared" si="170"/>
        <v>75.4281657644866</v>
      </c>
      <c r="T200" s="114">
        <v>85</v>
      </c>
      <c r="U200" s="47">
        <f t="shared" si="171"/>
        <v>79.8651166918094</v>
      </c>
      <c r="V200" s="123">
        <v>90</v>
      </c>
      <c r="W200" s="47">
        <f t="shared" si="172"/>
        <v>70.1038246516994</v>
      </c>
      <c r="X200" s="48">
        <v>79</v>
      </c>
      <c r="Y200" s="47" t="str">
        <f t="shared" si="174"/>
        <v>/</v>
      </c>
      <c r="Z200" s="114" t="s">
        <v>33</v>
      </c>
      <c r="AA200" s="47">
        <f t="shared" si="173"/>
        <v>75.9605998757654</v>
      </c>
      <c r="AB200" s="114">
        <v>85.6</v>
      </c>
      <c r="AC200" s="82">
        <v>12.69</v>
      </c>
      <c r="AD200" s="79"/>
      <c r="JO200" s="1"/>
      <c r="JP200" s="1"/>
    </row>
    <row r="201" s="5" customFormat="true" customHeight="true" spans="1:276">
      <c r="A201" s="25">
        <f>SUBTOTAL(103,$B$6:B201)</f>
        <v>186</v>
      </c>
      <c r="B201" s="31" t="s">
        <v>250</v>
      </c>
      <c r="C201" s="27" t="s">
        <v>258</v>
      </c>
      <c r="D201" s="28" t="s">
        <v>228</v>
      </c>
      <c r="E201" s="47">
        <f t="shared" si="160"/>
        <v>115.360724110391</v>
      </c>
      <c r="F201" s="48">
        <v>130</v>
      </c>
      <c r="G201" s="47">
        <f t="shared" si="161"/>
        <v>90.513798917384</v>
      </c>
      <c r="H201" s="114">
        <v>102</v>
      </c>
      <c r="I201" s="47">
        <f t="shared" si="162"/>
        <v>125.982784630402</v>
      </c>
      <c r="J201" s="114">
        <v>141.97</v>
      </c>
      <c r="K201" s="47" t="str">
        <f t="shared" si="167"/>
        <v>/</v>
      </c>
      <c r="L201" s="123" t="s">
        <v>33</v>
      </c>
      <c r="M201" s="47">
        <f t="shared" si="163"/>
        <v>125.982784630402</v>
      </c>
      <c r="N201" s="114">
        <v>141.97</v>
      </c>
      <c r="O201" s="47">
        <f t="shared" si="168"/>
        <v>150.856331528973</v>
      </c>
      <c r="P201" s="114">
        <v>170</v>
      </c>
      <c r="Q201" s="47">
        <f t="shared" si="169"/>
        <v>90.513798917384</v>
      </c>
      <c r="R201" s="131">
        <v>102</v>
      </c>
      <c r="S201" s="47">
        <f t="shared" si="170"/>
        <v>90.513798917384</v>
      </c>
      <c r="T201" s="114">
        <v>102</v>
      </c>
      <c r="U201" s="47">
        <f t="shared" si="171"/>
        <v>133.108527819682</v>
      </c>
      <c r="V201" s="123">
        <v>150</v>
      </c>
      <c r="W201" s="47">
        <f t="shared" si="172"/>
        <v>90.513798917384</v>
      </c>
      <c r="X201" s="48">
        <v>102</v>
      </c>
      <c r="Y201" s="47" t="str">
        <f t="shared" si="174"/>
        <v>/</v>
      </c>
      <c r="Z201" s="114" t="s">
        <v>33</v>
      </c>
      <c r="AA201" s="47">
        <f t="shared" si="173"/>
        <v>119.886414056261</v>
      </c>
      <c r="AB201" s="114">
        <v>135.1</v>
      </c>
      <c r="AC201" s="82">
        <v>12.69</v>
      </c>
      <c r="AD201" s="79"/>
      <c r="JO201" s="1"/>
      <c r="JP201" s="1"/>
    </row>
    <row r="202" s="5" customFormat="true" customHeight="true" spans="1:276">
      <c r="A202" s="25">
        <f>SUBTOTAL(103,$B$6:B202)</f>
        <v>187</v>
      </c>
      <c r="B202" s="31" t="s">
        <v>250</v>
      </c>
      <c r="C202" s="27" t="s">
        <v>259</v>
      </c>
      <c r="D202" s="28" t="s">
        <v>228</v>
      </c>
      <c r="E202" s="47">
        <f t="shared" si="160"/>
        <v>157.95545301269</v>
      </c>
      <c r="F202" s="48">
        <v>178</v>
      </c>
      <c r="G202" s="47">
        <f t="shared" si="161"/>
        <v>123.347235779572</v>
      </c>
      <c r="H202" s="114">
        <v>139</v>
      </c>
      <c r="I202" s="47">
        <f t="shared" si="162"/>
        <v>161.664743987932</v>
      </c>
      <c r="J202" s="114">
        <v>182.18</v>
      </c>
      <c r="K202" s="47" t="str">
        <f t="shared" si="167"/>
        <v>/</v>
      </c>
      <c r="L202" s="123" t="s">
        <v>33</v>
      </c>
      <c r="M202" s="47">
        <f t="shared" si="163"/>
        <v>161.664743987932</v>
      </c>
      <c r="N202" s="114">
        <v>182.18</v>
      </c>
      <c r="O202" s="47">
        <f t="shared" si="168"/>
        <v>186.351938947555</v>
      </c>
      <c r="P202" s="114">
        <v>210</v>
      </c>
      <c r="Q202" s="47">
        <f t="shared" si="169"/>
        <v>123.347235779572</v>
      </c>
      <c r="R202" s="131">
        <v>139</v>
      </c>
      <c r="S202" s="47">
        <f t="shared" si="170"/>
        <v>133.108527819682</v>
      </c>
      <c r="T202" s="114">
        <v>150</v>
      </c>
      <c r="U202" s="47">
        <f t="shared" si="171"/>
        <v>204.099742656846</v>
      </c>
      <c r="V202" s="123">
        <v>230</v>
      </c>
      <c r="W202" s="47">
        <f t="shared" si="172"/>
        <v>123.347235779572</v>
      </c>
      <c r="X202" s="48">
        <v>139</v>
      </c>
      <c r="Y202" s="47" t="str">
        <f t="shared" si="174"/>
        <v>/</v>
      </c>
      <c r="Z202" s="114" t="s">
        <v>33</v>
      </c>
      <c r="AA202" s="47">
        <f t="shared" si="173"/>
        <v>154.672109326471</v>
      </c>
      <c r="AB202" s="114">
        <v>174.3</v>
      </c>
      <c r="AC202" s="82">
        <v>12.69</v>
      </c>
      <c r="AD202" s="79"/>
      <c r="JO202" s="1"/>
      <c r="JP202" s="1"/>
    </row>
    <row r="203" s="5" customFormat="true" customHeight="true" spans="1:276">
      <c r="A203" s="25">
        <f>SUBTOTAL(103,$B$6:B203)</f>
        <v>188</v>
      </c>
      <c r="B203" s="31" t="s">
        <v>250</v>
      </c>
      <c r="C203" s="27" t="s">
        <v>260</v>
      </c>
      <c r="D203" s="28" t="s">
        <v>228</v>
      </c>
      <c r="E203" s="47">
        <f t="shared" si="160"/>
        <v>10.2049871328423</v>
      </c>
      <c r="F203" s="48">
        <v>11.5</v>
      </c>
      <c r="G203" s="47">
        <f t="shared" si="161"/>
        <v>8.87390185464549</v>
      </c>
      <c r="H203" s="114">
        <v>10</v>
      </c>
      <c r="I203" s="47">
        <f t="shared" si="162"/>
        <v>12.290354068684</v>
      </c>
      <c r="J203" s="114">
        <v>13.85</v>
      </c>
      <c r="K203" s="47" t="str">
        <f t="shared" si="167"/>
        <v>/</v>
      </c>
      <c r="L203" s="123" t="s">
        <v>33</v>
      </c>
      <c r="M203" s="47">
        <f t="shared" si="163"/>
        <v>12.290354068684</v>
      </c>
      <c r="N203" s="114">
        <v>13.85</v>
      </c>
      <c r="O203" s="47">
        <f t="shared" si="168"/>
        <v>12.2459845594108</v>
      </c>
      <c r="P203" s="114">
        <v>13.8</v>
      </c>
      <c r="Q203" s="47">
        <f t="shared" si="169"/>
        <v>8.87390185464549</v>
      </c>
      <c r="R203" s="131">
        <v>10</v>
      </c>
      <c r="S203" s="47">
        <f t="shared" si="170"/>
        <v>8.87390185464549</v>
      </c>
      <c r="T203" s="114">
        <v>10</v>
      </c>
      <c r="U203" s="47">
        <f t="shared" si="171"/>
        <v>13.3108527819682</v>
      </c>
      <c r="V203" s="123">
        <v>15</v>
      </c>
      <c r="W203" s="47">
        <f t="shared" si="172"/>
        <v>8.87390185464549</v>
      </c>
      <c r="X203" s="48">
        <v>10</v>
      </c>
      <c r="Y203" s="47" t="str">
        <f t="shared" si="174"/>
        <v>/</v>
      </c>
      <c r="Z203" s="114" t="s">
        <v>33</v>
      </c>
      <c r="AA203" s="47">
        <f t="shared" si="173"/>
        <v>15.6624367734493</v>
      </c>
      <c r="AB203" s="114">
        <v>17.65</v>
      </c>
      <c r="AC203" s="82">
        <v>12.69</v>
      </c>
      <c r="AD203" s="79"/>
      <c r="JO203" s="1"/>
      <c r="JP203" s="1"/>
    </row>
    <row r="204" s="5" customFormat="true" customHeight="true" spans="1:276">
      <c r="A204" s="25">
        <f>SUBTOTAL(103,$B$6:B204)</f>
        <v>189</v>
      </c>
      <c r="B204" s="31" t="s">
        <v>250</v>
      </c>
      <c r="C204" s="27" t="s">
        <v>261</v>
      </c>
      <c r="D204" s="28" t="s">
        <v>228</v>
      </c>
      <c r="E204" s="47">
        <f t="shared" si="160"/>
        <v>15.0856331528973</v>
      </c>
      <c r="F204" s="48">
        <v>17</v>
      </c>
      <c r="G204" s="47">
        <f t="shared" si="161"/>
        <v>13.3108527819682</v>
      </c>
      <c r="H204" s="114">
        <v>15</v>
      </c>
      <c r="I204" s="47">
        <f t="shared" si="162"/>
        <v>18.2802378205697</v>
      </c>
      <c r="J204" s="114">
        <v>20.6</v>
      </c>
      <c r="K204" s="47" t="str">
        <f t="shared" si="167"/>
        <v>/</v>
      </c>
      <c r="L204" s="123" t="s">
        <v>33</v>
      </c>
      <c r="M204" s="47">
        <f t="shared" si="163"/>
        <v>18.2802378205697</v>
      </c>
      <c r="N204" s="114">
        <v>20.6</v>
      </c>
      <c r="O204" s="47">
        <f t="shared" si="168"/>
        <v>18.6351938947555</v>
      </c>
      <c r="P204" s="114">
        <v>21</v>
      </c>
      <c r="Q204" s="47">
        <f t="shared" si="169"/>
        <v>12.867157689236</v>
      </c>
      <c r="R204" s="131">
        <v>14.5</v>
      </c>
      <c r="S204" s="47">
        <f t="shared" si="170"/>
        <v>15.9730233383619</v>
      </c>
      <c r="T204" s="114">
        <v>18</v>
      </c>
      <c r="U204" s="47">
        <f t="shared" si="171"/>
        <v>17.747803709291</v>
      </c>
      <c r="V204" s="123">
        <v>20</v>
      </c>
      <c r="W204" s="47">
        <f t="shared" si="172"/>
        <v>12.867157689236</v>
      </c>
      <c r="X204" s="48">
        <v>14.5</v>
      </c>
      <c r="Y204" s="47" t="str">
        <f t="shared" si="174"/>
        <v>/</v>
      </c>
      <c r="Z204" s="114" t="s">
        <v>33</v>
      </c>
      <c r="AA204" s="47">
        <f t="shared" si="173"/>
        <v>16.9136569349543</v>
      </c>
      <c r="AB204" s="114">
        <v>19.06</v>
      </c>
      <c r="AC204" s="82">
        <v>12.69</v>
      </c>
      <c r="AD204" s="79"/>
      <c r="JO204" s="1"/>
      <c r="JP204" s="1"/>
    </row>
    <row r="205" s="5" customFormat="true" customHeight="true" spans="1:276">
      <c r="A205" s="25">
        <f>SUBTOTAL(103,$B$6:B205)</f>
        <v>190</v>
      </c>
      <c r="B205" s="31" t="s">
        <v>250</v>
      </c>
      <c r="C205" s="27" t="s">
        <v>262</v>
      </c>
      <c r="D205" s="28" t="s">
        <v>228</v>
      </c>
      <c r="E205" s="47">
        <f t="shared" si="160"/>
        <v>21.2973644511492</v>
      </c>
      <c r="F205" s="48">
        <v>24</v>
      </c>
      <c r="G205" s="47">
        <f t="shared" si="161"/>
        <v>17.747803709291</v>
      </c>
      <c r="H205" s="114">
        <v>20</v>
      </c>
      <c r="I205" s="47">
        <f t="shared" si="162"/>
        <v>24.2612476706008</v>
      </c>
      <c r="J205" s="114">
        <v>27.34</v>
      </c>
      <c r="K205" s="47" t="str">
        <f t="shared" si="167"/>
        <v>/</v>
      </c>
      <c r="L205" s="123" t="s">
        <v>33</v>
      </c>
      <c r="M205" s="47">
        <f t="shared" si="163"/>
        <v>24.2612476706008</v>
      </c>
      <c r="N205" s="114">
        <v>27.34</v>
      </c>
      <c r="O205" s="47">
        <f t="shared" si="168"/>
        <v>25.7343153784719</v>
      </c>
      <c r="P205" s="114">
        <v>29</v>
      </c>
      <c r="Q205" s="47">
        <f t="shared" si="169"/>
        <v>17.3573520276866</v>
      </c>
      <c r="R205" s="131">
        <v>19.56</v>
      </c>
      <c r="S205" s="47">
        <f t="shared" si="170"/>
        <v>20.4099742656846</v>
      </c>
      <c r="T205" s="114">
        <v>23</v>
      </c>
      <c r="U205" s="47">
        <f t="shared" si="171"/>
        <v>22.1847546366137</v>
      </c>
      <c r="V205" s="123">
        <v>25</v>
      </c>
      <c r="W205" s="47">
        <f t="shared" si="172"/>
        <v>17.3573520276866</v>
      </c>
      <c r="X205" s="48">
        <v>19.56</v>
      </c>
      <c r="Y205" s="47" t="str">
        <f t="shared" si="174"/>
        <v>/</v>
      </c>
      <c r="Z205" s="114" t="s">
        <v>33</v>
      </c>
      <c r="AA205" s="47">
        <f t="shared" si="173"/>
        <v>19.2563670245807</v>
      </c>
      <c r="AB205" s="114">
        <v>21.7</v>
      </c>
      <c r="AC205" s="82">
        <v>12.69</v>
      </c>
      <c r="AD205" s="79"/>
      <c r="JO205" s="1"/>
      <c r="JP205" s="1"/>
    </row>
    <row r="206" s="5" customFormat="true" customHeight="true" spans="1:276">
      <c r="A206" s="25">
        <f>SUBTOTAL(103,$B$6:B206)</f>
        <v>191</v>
      </c>
      <c r="B206" s="31" t="s">
        <v>250</v>
      </c>
      <c r="C206" s="27" t="s">
        <v>263</v>
      </c>
      <c r="D206" s="28" t="s">
        <v>228</v>
      </c>
      <c r="E206" s="47">
        <f t="shared" si="160"/>
        <v>33.7208270476529</v>
      </c>
      <c r="F206" s="48">
        <v>38</v>
      </c>
      <c r="G206" s="47">
        <f t="shared" si="161"/>
        <v>21.2973644511492</v>
      </c>
      <c r="H206" s="114">
        <v>24</v>
      </c>
      <c r="I206" s="47">
        <f t="shared" si="162"/>
        <v>37.1816487709646</v>
      </c>
      <c r="J206" s="114">
        <v>41.9</v>
      </c>
      <c r="K206" s="47" t="str">
        <f t="shared" si="167"/>
        <v>/</v>
      </c>
      <c r="L206" s="123" t="s">
        <v>33</v>
      </c>
      <c r="M206" s="47">
        <f t="shared" si="163"/>
        <v>37.1816487709646</v>
      </c>
      <c r="N206" s="114">
        <v>41.9</v>
      </c>
      <c r="O206" s="47">
        <f t="shared" si="168"/>
        <v>44.3695092732274</v>
      </c>
      <c r="P206" s="114">
        <v>50</v>
      </c>
      <c r="Q206" s="47">
        <f t="shared" si="169"/>
        <v>21.3151122548585</v>
      </c>
      <c r="R206" s="131">
        <v>24.02</v>
      </c>
      <c r="S206" s="47">
        <f t="shared" si="170"/>
        <v>31.0586564912592</v>
      </c>
      <c r="T206" s="114">
        <v>35</v>
      </c>
      <c r="U206" s="47">
        <f t="shared" si="171"/>
        <v>31.0586564912592</v>
      </c>
      <c r="V206" s="123">
        <v>35</v>
      </c>
      <c r="W206" s="47">
        <f t="shared" si="172"/>
        <v>21.3151122548585</v>
      </c>
      <c r="X206" s="48">
        <v>24.02</v>
      </c>
      <c r="Y206" s="47" t="str">
        <f t="shared" si="174"/>
        <v>/</v>
      </c>
      <c r="Z206" s="114" t="s">
        <v>33</v>
      </c>
      <c r="AA206" s="47">
        <f t="shared" si="173"/>
        <v>26.2667494897506</v>
      </c>
      <c r="AB206" s="114">
        <v>29.6</v>
      </c>
      <c r="AC206" s="82">
        <v>12.69</v>
      </c>
      <c r="AD206" s="79"/>
      <c r="JO206" s="1"/>
      <c r="JP206" s="1"/>
    </row>
    <row r="207" s="5" customFormat="true" customHeight="true" spans="1:276">
      <c r="A207" s="25">
        <f>SUBTOTAL(103,$B$6:B207)</f>
        <v>192</v>
      </c>
      <c r="B207" s="31" t="s">
        <v>250</v>
      </c>
      <c r="C207" s="27" t="s">
        <v>264</v>
      </c>
      <c r="D207" s="28" t="s">
        <v>228</v>
      </c>
      <c r="E207" s="47">
        <f t="shared" si="160"/>
        <v>48.8064602005502</v>
      </c>
      <c r="F207" s="48">
        <v>55</v>
      </c>
      <c r="G207" s="47">
        <f t="shared" si="161"/>
        <v>43.4821190877629</v>
      </c>
      <c r="H207" s="114">
        <v>49</v>
      </c>
      <c r="I207" s="47">
        <f t="shared" si="162"/>
        <v>61.2742923063271</v>
      </c>
      <c r="J207" s="114">
        <v>69.05</v>
      </c>
      <c r="K207" s="47" t="str">
        <f t="shared" si="167"/>
        <v>/</v>
      </c>
      <c r="L207" s="123" t="s">
        <v>33</v>
      </c>
      <c r="M207" s="47">
        <f t="shared" si="163"/>
        <v>61.2742923063271</v>
      </c>
      <c r="N207" s="114">
        <v>69.05</v>
      </c>
      <c r="O207" s="47">
        <f t="shared" si="168"/>
        <v>68.3290442807702</v>
      </c>
      <c r="P207" s="114">
        <v>77</v>
      </c>
      <c r="Q207" s="47">
        <f t="shared" si="169"/>
        <v>43.4821190877629</v>
      </c>
      <c r="R207" s="131">
        <v>49</v>
      </c>
      <c r="S207" s="47">
        <f t="shared" si="170"/>
        <v>53.2434111278729</v>
      </c>
      <c r="T207" s="114">
        <v>60</v>
      </c>
      <c r="U207" s="47">
        <f t="shared" si="171"/>
        <v>53.2434111278729</v>
      </c>
      <c r="V207" s="123">
        <v>60</v>
      </c>
      <c r="W207" s="47">
        <f t="shared" si="172"/>
        <v>43.4821190877629</v>
      </c>
      <c r="X207" s="48">
        <v>49</v>
      </c>
      <c r="Y207" s="47" t="str">
        <f t="shared" si="174"/>
        <v>/</v>
      </c>
      <c r="Z207" s="114" t="s">
        <v>33</v>
      </c>
      <c r="AA207" s="47">
        <f t="shared" si="173"/>
        <v>43.7483361434022</v>
      </c>
      <c r="AB207" s="114">
        <v>49.3</v>
      </c>
      <c r="AC207" s="82">
        <v>12.69</v>
      </c>
      <c r="AD207" s="79"/>
      <c r="JO207" s="1"/>
      <c r="JP207" s="1"/>
    </row>
    <row r="208" s="5" customFormat="true" customHeight="true" spans="1:276">
      <c r="A208" s="25">
        <f>SUBTOTAL(103,$B$6:B208)</f>
        <v>193</v>
      </c>
      <c r="B208" s="31" t="s">
        <v>250</v>
      </c>
      <c r="C208" s="27" t="s">
        <v>265</v>
      </c>
      <c r="D208" s="28" t="s">
        <v>228</v>
      </c>
      <c r="E208" s="47">
        <f t="shared" si="160"/>
        <v>72.765995208093</v>
      </c>
      <c r="F208" s="48">
        <v>82</v>
      </c>
      <c r="G208" s="47">
        <f t="shared" si="161"/>
        <v>66.5542639098412</v>
      </c>
      <c r="H208" s="114">
        <v>75</v>
      </c>
      <c r="I208" s="47">
        <f t="shared" si="162"/>
        <v>91.9336232141273</v>
      </c>
      <c r="J208" s="114">
        <v>103.6</v>
      </c>
      <c r="K208" s="47" t="str">
        <f t="shared" si="167"/>
        <v>/</v>
      </c>
      <c r="L208" s="123" t="s">
        <v>33</v>
      </c>
      <c r="M208" s="47">
        <f t="shared" si="163"/>
        <v>91.9336232141273</v>
      </c>
      <c r="N208" s="114">
        <v>103.6</v>
      </c>
      <c r="O208" s="47">
        <f t="shared" si="168"/>
        <v>102.049871328423</v>
      </c>
      <c r="P208" s="114">
        <v>115</v>
      </c>
      <c r="Q208" s="47">
        <f t="shared" si="169"/>
        <v>66.1105688171089</v>
      </c>
      <c r="R208" s="131">
        <v>74.5</v>
      </c>
      <c r="S208" s="47">
        <f t="shared" si="170"/>
        <v>66.5542639098412</v>
      </c>
      <c r="T208" s="114">
        <v>75</v>
      </c>
      <c r="U208" s="47">
        <f t="shared" si="171"/>
        <v>70.9912148371639</v>
      </c>
      <c r="V208" s="123">
        <v>80</v>
      </c>
      <c r="W208" s="47">
        <f t="shared" si="172"/>
        <v>66.1105688171089</v>
      </c>
      <c r="X208" s="48">
        <v>74.5</v>
      </c>
      <c r="Y208" s="47" t="str">
        <f t="shared" si="174"/>
        <v>/</v>
      </c>
      <c r="Z208" s="114" t="s">
        <v>33</v>
      </c>
      <c r="AA208" s="47">
        <f t="shared" si="173"/>
        <v>71.4349099298962</v>
      </c>
      <c r="AB208" s="114">
        <v>80.5</v>
      </c>
      <c r="AC208" s="82">
        <v>12.69</v>
      </c>
      <c r="AD208" s="79"/>
      <c r="JO208" s="1"/>
      <c r="JP208" s="1"/>
    </row>
    <row r="209" s="5" customFormat="true" customHeight="true" spans="1:276">
      <c r="A209" s="25">
        <f>SUBTOTAL(103,$B$6:B209)</f>
        <v>194</v>
      </c>
      <c r="B209" s="31" t="s">
        <v>250</v>
      </c>
      <c r="C209" s="27" t="s">
        <v>266</v>
      </c>
      <c r="D209" s="28" t="s">
        <v>228</v>
      </c>
      <c r="E209" s="47">
        <f t="shared" si="160"/>
        <v>115.360724110391</v>
      </c>
      <c r="F209" s="48">
        <v>130</v>
      </c>
      <c r="G209" s="47">
        <f t="shared" si="161"/>
        <v>92.2885792883131</v>
      </c>
      <c r="H209" s="114">
        <v>104</v>
      </c>
      <c r="I209" s="47">
        <f t="shared" si="162"/>
        <v>128.591711775668</v>
      </c>
      <c r="J209" s="114">
        <v>144.91</v>
      </c>
      <c r="K209" s="47" t="str">
        <f t="shared" si="167"/>
        <v>/</v>
      </c>
      <c r="L209" s="123" t="s">
        <v>33</v>
      </c>
      <c r="M209" s="47">
        <f t="shared" si="163"/>
        <v>128.591711775668</v>
      </c>
      <c r="N209" s="114">
        <v>144.91</v>
      </c>
      <c r="O209" s="47">
        <f t="shared" si="168"/>
        <v>135.770698376076</v>
      </c>
      <c r="P209" s="114">
        <v>153</v>
      </c>
      <c r="Q209" s="47">
        <f t="shared" si="169"/>
        <v>92.4838051291153</v>
      </c>
      <c r="R209" s="131">
        <v>104.22</v>
      </c>
      <c r="S209" s="47">
        <f t="shared" si="170"/>
        <v>106.486822255746</v>
      </c>
      <c r="T209" s="114">
        <v>120</v>
      </c>
      <c r="U209" s="47">
        <f t="shared" si="171"/>
        <v>106.486822255746</v>
      </c>
      <c r="V209" s="123">
        <v>120</v>
      </c>
      <c r="W209" s="47">
        <f t="shared" si="172"/>
        <v>92.4838051291153</v>
      </c>
      <c r="X209" s="48">
        <v>104.22</v>
      </c>
      <c r="Y209" s="47" t="str">
        <f t="shared" si="174"/>
        <v>/</v>
      </c>
      <c r="Z209" s="114" t="s">
        <v>33</v>
      </c>
      <c r="AA209" s="47">
        <f t="shared" si="173"/>
        <v>91.7561451770343</v>
      </c>
      <c r="AB209" s="114">
        <v>103.4</v>
      </c>
      <c r="AC209" s="82">
        <v>12.69</v>
      </c>
      <c r="AD209" s="79"/>
      <c r="JO209" s="1"/>
      <c r="JP209" s="1"/>
    </row>
    <row r="210" s="5" customFormat="true" customHeight="true" spans="1:276">
      <c r="A210" s="25">
        <f>SUBTOTAL(103,$B$6:B210)</f>
        <v>195</v>
      </c>
      <c r="B210" s="31" t="s">
        <v>250</v>
      </c>
      <c r="C210" s="27" t="s">
        <v>267</v>
      </c>
      <c r="D210" s="28" t="s">
        <v>228</v>
      </c>
      <c r="E210" s="47">
        <f t="shared" si="160"/>
        <v>143.757210045257</v>
      </c>
      <c r="F210" s="48">
        <v>162</v>
      </c>
      <c r="G210" s="47">
        <f t="shared" si="161"/>
        <v>118.91028485225</v>
      </c>
      <c r="H210" s="114">
        <v>134</v>
      </c>
      <c r="I210" s="47">
        <f t="shared" si="162"/>
        <v>189.839382376431</v>
      </c>
      <c r="J210" s="114">
        <v>213.93</v>
      </c>
      <c r="K210" s="47" t="str">
        <f t="shared" si="167"/>
        <v>/</v>
      </c>
      <c r="L210" s="123" t="s">
        <v>33</v>
      </c>
      <c r="M210" s="47">
        <f t="shared" si="163"/>
        <v>189.839382376431</v>
      </c>
      <c r="N210" s="114">
        <v>213.93</v>
      </c>
      <c r="O210" s="47">
        <f t="shared" si="168"/>
        <v>173.928476351052</v>
      </c>
      <c r="P210" s="114">
        <v>196</v>
      </c>
      <c r="Q210" s="47">
        <f t="shared" si="169"/>
        <v>118.91028485225</v>
      </c>
      <c r="R210" s="131">
        <v>134</v>
      </c>
      <c r="S210" s="47">
        <f t="shared" si="170"/>
        <v>133.108527819682</v>
      </c>
      <c r="T210" s="114">
        <v>150</v>
      </c>
      <c r="U210" s="47">
        <f t="shared" si="171"/>
        <v>177.47803709291</v>
      </c>
      <c r="V210" s="123">
        <v>200</v>
      </c>
      <c r="W210" s="47">
        <f t="shared" si="172"/>
        <v>118.91028485225</v>
      </c>
      <c r="X210" s="48">
        <v>134</v>
      </c>
      <c r="Y210" s="47" t="str">
        <f t="shared" si="174"/>
        <v>/</v>
      </c>
      <c r="Z210" s="114" t="s">
        <v>33</v>
      </c>
      <c r="AA210" s="47">
        <f t="shared" si="173"/>
        <v>151.388765640252</v>
      </c>
      <c r="AB210" s="114">
        <v>170.6</v>
      </c>
      <c r="AC210" s="82">
        <v>12.69</v>
      </c>
      <c r="AD210" s="79"/>
      <c r="JO210" s="1"/>
      <c r="JP210" s="1"/>
    </row>
    <row r="211" s="5" customFormat="true" customHeight="true" spans="1:276">
      <c r="A211" s="25">
        <f>SUBTOTAL(103,$B$6:B211)</f>
        <v>196</v>
      </c>
      <c r="B211" s="31" t="s">
        <v>250</v>
      </c>
      <c r="C211" s="27" t="s">
        <v>268</v>
      </c>
      <c r="D211" s="28" t="s">
        <v>228</v>
      </c>
      <c r="E211" s="47">
        <f t="shared" si="160"/>
        <v>211.198864140563</v>
      </c>
      <c r="F211" s="48">
        <v>238</v>
      </c>
      <c r="G211" s="47">
        <f t="shared" si="161"/>
        <v>166.829354867335</v>
      </c>
      <c r="H211" s="114">
        <v>188</v>
      </c>
      <c r="I211" s="47">
        <f t="shared" si="162"/>
        <v>303.096991747271</v>
      </c>
      <c r="J211" s="114">
        <v>341.56</v>
      </c>
      <c r="K211" s="47" t="str">
        <f t="shared" si="167"/>
        <v>/</v>
      </c>
      <c r="L211" s="123" t="s">
        <v>33</v>
      </c>
      <c r="M211" s="47">
        <f t="shared" si="163"/>
        <v>303.096991747271</v>
      </c>
      <c r="N211" s="114">
        <v>341.56</v>
      </c>
      <c r="O211" s="47">
        <f t="shared" si="168"/>
        <v>303.487443428876</v>
      </c>
      <c r="P211" s="114">
        <v>342</v>
      </c>
      <c r="Q211" s="47">
        <f t="shared" si="169"/>
        <v>166.829354867335</v>
      </c>
      <c r="R211" s="131">
        <v>188</v>
      </c>
      <c r="S211" s="47">
        <f t="shared" si="170"/>
        <v>166.829354867335</v>
      </c>
      <c r="T211" s="114">
        <v>188</v>
      </c>
      <c r="U211" s="47">
        <f t="shared" si="171"/>
        <v>275.09095749401</v>
      </c>
      <c r="V211" s="123">
        <v>310</v>
      </c>
      <c r="W211" s="47">
        <f t="shared" si="172"/>
        <v>166.829354867335</v>
      </c>
      <c r="X211" s="48">
        <v>188</v>
      </c>
      <c r="Y211" s="47" t="str">
        <f t="shared" si="174"/>
        <v>/</v>
      </c>
      <c r="Z211" s="114" t="s">
        <v>33</v>
      </c>
      <c r="AA211" s="47">
        <f t="shared" si="173"/>
        <v>204.277220693939</v>
      </c>
      <c r="AB211" s="114">
        <v>230.2</v>
      </c>
      <c r="AC211" s="82">
        <v>12.69</v>
      </c>
      <c r="AD211" s="79"/>
      <c r="JO211" s="1"/>
      <c r="JP211" s="1"/>
    </row>
    <row r="212" s="5" customFormat="true" customHeight="true" spans="1:276">
      <c r="A212" s="25">
        <f>SUBTOTAL(103,$B$6:B212)</f>
        <v>197</v>
      </c>
      <c r="B212" s="31" t="s">
        <v>250</v>
      </c>
      <c r="C212" s="27" t="s">
        <v>269</v>
      </c>
      <c r="D212" s="28" t="s">
        <v>228</v>
      </c>
      <c r="E212" s="47">
        <f t="shared" si="160"/>
        <v>275.09095749401</v>
      </c>
      <c r="F212" s="48">
        <v>310</v>
      </c>
      <c r="G212" s="47">
        <f t="shared" si="161"/>
        <v>218.297985624279</v>
      </c>
      <c r="H212" s="114">
        <v>246</v>
      </c>
      <c r="I212" s="47">
        <f t="shared" si="162"/>
        <v>352.70210311474</v>
      </c>
      <c r="J212" s="114">
        <v>397.46</v>
      </c>
      <c r="K212" s="47" t="str">
        <f t="shared" si="167"/>
        <v>/</v>
      </c>
      <c r="L212" s="144" t="s">
        <v>33</v>
      </c>
      <c r="M212" s="47">
        <f t="shared" si="163"/>
        <v>352.70210311474</v>
      </c>
      <c r="N212" s="114">
        <v>397.46</v>
      </c>
      <c r="O212" s="47">
        <f t="shared" si="168"/>
        <v>340.757831218387</v>
      </c>
      <c r="P212" s="114">
        <v>384</v>
      </c>
      <c r="Q212" s="47">
        <f t="shared" si="169"/>
        <v>218.297985624279</v>
      </c>
      <c r="R212" s="131">
        <v>246</v>
      </c>
      <c r="S212" s="47">
        <f t="shared" si="170"/>
        <v>218.297985624279</v>
      </c>
      <c r="T212" s="114">
        <v>246</v>
      </c>
      <c r="U212" s="47">
        <f t="shared" si="171"/>
        <v>337.208270476529</v>
      </c>
      <c r="V212" s="144">
        <v>380</v>
      </c>
      <c r="W212" s="47">
        <f t="shared" si="172"/>
        <v>218.297985624279</v>
      </c>
      <c r="X212" s="48">
        <v>246</v>
      </c>
      <c r="Y212" s="47" t="str">
        <f t="shared" si="174"/>
        <v>/</v>
      </c>
      <c r="Z212" s="114" t="s">
        <v>33</v>
      </c>
      <c r="AA212" s="47">
        <f t="shared" si="173"/>
        <v>266.616381222824</v>
      </c>
      <c r="AB212" s="114">
        <v>300.45</v>
      </c>
      <c r="AC212" s="82">
        <v>12.69</v>
      </c>
      <c r="AD212" s="79"/>
      <c r="JO212" s="1"/>
      <c r="JP212" s="1"/>
    </row>
    <row r="213" s="5" customFormat="true" customHeight="true" spans="1:276">
      <c r="A213" s="25">
        <f>SUBTOTAL(103,$B$6:B213)</f>
        <v>198</v>
      </c>
      <c r="B213" s="31" t="s">
        <v>250</v>
      </c>
      <c r="C213" s="27" t="s">
        <v>270</v>
      </c>
      <c r="D213" s="28" t="s">
        <v>228</v>
      </c>
      <c r="E213" s="47">
        <f t="shared" si="160"/>
        <v>337.208270476529</v>
      </c>
      <c r="F213" s="48">
        <v>380</v>
      </c>
      <c r="G213" s="47">
        <f t="shared" si="161"/>
        <v>276.865737864939</v>
      </c>
      <c r="H213" s="114">
        <v>312</v>
      </c>
      <c r="I213" s="47">
        <f t="shared" si="162"/>
        <v>410.577691010737</v>
      </c>
      <c r="J213" s="114">
        <v>462.68</v>
      </c>
      <c r="K213" s="47" t="str">
        <f t="shared" si="167"/>
        <v>/</v>
      </c>
      <c r="L213" s="144" t="s">
        <v>33</v>
      </c>
      <c r="M213" s="47">
        <f t="shared" si="163"/>
        <v>410.577691010737</v>
      </c>
      <c r="N213" s="114">
        <v>462.68</v>
      </c>
      <c r="O213" s="47">
        <f t="shared" si="168"/>
        <v>425.947289022983</v>
      </c>
      <c r="P213" s="114">
        <v>480</v>
      </c>
      <c r="Q213" s="47">
        <f t="shared" si="169"/>
        <v>276.865737864939</v>
      </c>
      <c r="R213" s="131">
        <v>312</v>
      </c>
      <c r="S213" s="47">
        <f t="shared" si="170"/>
        <v>276.865737864939</v>
      </c>
      <c r="T213" s="114">
        <v>312</v>
      </c>
      <c r="U213" s="47">
        <f t="shared" si="171"/>
        <v>408.199485313692</v>
      </c>
      <c r="V213" s="144">
        <v>460</v>
      </c>
      <c r="W213" s="47">
        <f t="shared" si="172"/>
        <v>276.865737864939</v>
      </c>
      <c r="X213" s="48">
        <v>312</v>
      </c>
      <c r="Y213" s="47" t="str">
        <f t="shared" si="174"/>
        <v>/</v>
      </c>
      <c r="Z213" s="114" t="s">
        <v>33</v>
      </c>
      <c r="AA213" s="47">
        <f t="shared" si="173"/>
        <v>311.118999023871</v>
      </c>
      <c r="AB213" s="114">
        <v>350.6</v>
      </c>
      <c r="AC213" s="82">
        <v>12.69</v>
      </c>
      <c r="AD213" s="79"/>
      <c r="JO213" s="1"/>
      <c r="JP213" s="1"/>
    </row>
    <row r="214" s="5" customFormat="true" customHeight="true" spans="1:276">
      <c r="A214" s="25">
        <f>SUBTOTAL(103,$B$6:B214)</f>
        <v>199</v>
      </c>
      <c r="B214" s="31" t="s">
        <v>250</v>
      </c>
      <c r="C214" s="27" t="s">
        <v>271</v>
      </c>
      <c r="D214" s="28" t="s">
        <v>228</v>
      </c>
      <c r="E214" s="47">
        <f t="shared" si="160"/>
        <v>399.325583459047</v>
      </c>
      <c r="F214" s="48">
        <v>450</v>
      </c>
      <c r="G214" s="47">
        <f t="shared" si="161"/>
        <v>332.771319549206</v>
      </c>
      <c r="H214" s="114">
        <v>375</v>
      </c>
      <c r="I214" s="47">
        <f t="shared" si="162"/>
        <v>497.399946756589</v>
      </c>
      <c r="J214" s="114">
        <v>560.52</v>
      </c>
      <c r="K214" s="47" t="str">
        <f t="shared" si="167"/>
        <v>/</v>
      </c>
      <c r="L214" s="123" t="s">
        <v>33</v>
      </c>
      <c r="M214" s="47">
        <f t="shared" si="163"/>
        <v>497.399946756589</v>
      </c>
      <c r="N214" s="114">
        <v>560.52</v>
      </c>
      <c r="O214" s="47">
        <f t="shared" si="168"/>
        <v>536.871062206052</v>
      </c>
      <c r="P214" s="114">
        <v>605</v>
      </c>
      <c r="Q214" s="47">
        <f t="shared" si="169"/>
        <v>332.771319549206</v>
      </c>
      <c r="R214" s="131">
        <v>375</v>
      </c>
      <c r="S214" s="47">
        <f t="shared" si="170"/>
        <v>399.325583459047</v>
      </c>
      <c r="T214" s="114">
        <v>450</v>
      </c>
      <c r="U214" s="47">
        <f t="shared" si="171"/>
        <v>510.249356642116</v>
      </c>
      <c r="V214" s="123">
        <v>575</v>
      </c>
      <c r="W214" s="47">
        <f t="shared" si="172"/>
        <v>332.771319549206</v>
      </c>
      <c r="X214" s="48">
        <v>375</v>
      </c>
      <c r="Y214" s="47" t="str">
        <f t="shared" si="174"/>
        <v>/</v>
      </c>
      <c r="Z214" s="114" t="s">
        <v>33</v>
      </c>
      <c r="AA214" s="47">
        <f t="shared" si="173"/>
        <v>422.397728281125</v>
      </c>
      <c r="AB214" s="114">
        <v>476</v>
      </c>
      <c r="AC214" s="82">
        <v>12.69</v>
      </c>
      <c r="AD214" s="79"/>
      <c r="JO214" s="1"/>
      <c r="JP214" s="1"/>
    </row>
    <row r="215" s="5" customFormat="true" customHeight="true" spans="1:276">
      <c r="A215" s="25">
        <f>SUBTOTAL(103,$B$6:B215)</f>
        <v>200</v>
      </c>
      <c r="B215" s="31" t="s">
        <v>250</v>
      </c>
      <c r="C215" s="27" t="s">
        <v>272</v>
      </c>
      <c r="D215" s="28" t="s">
        <v>228</v>
      </c>
      <c r="E215" s="47">
        <f t="shared" si="160"/>
        <v>505.812405714793</v>
      </c>
      <c r="F215" s="48">
        <v>570</v>
      </c>
      <c r="G215" s="47">
        <f t="shared" si="161"/>
        <v>425.059898837519</v>
      </c>
      <c r="H215" s="114">
        <v>479</v>
      </c>
      <c r="I215" s="47">
        <f t="shared" si="162"/>
        <v>685.393557547254</v>
      </c>
      <c r="J215" s="114">
        <v>772.37</v>
      </c>
      <c r="K215" s="47" t="str">
        <f t="shared" si="167"/>
        <v>/</v>
      </c>
      <c r="L215" s="123" t="s">
        <v>33</v>
      </c>
      <c r="M215" s="47">
        <f t="shared" si="163"/>
        <v>685.393557547254</v>
      </c>
      <c r="N215" s="114">
        <v>772.37</v>
      </c>
      <c r="O215" s="47">
        <f t="shared" si="168"/>
        <v>661.105688171089</v>
      </c>
      <c r="P215" s="114">
        <v>745</v>
      </c>
      <c r="Q215" s="47">
        <f t="shared" si="169"/>
        <v>425.059898837519</v>
      </c>
      <c r="R215" s="131">
        <v>479</v>
      </c>
      <c r="S215" s="47">
        <f t="shared" si="170"/>
        <v>488.064602005502</v>
      </c>
      <c r="T215" s="114">
        <v>550</v>
      </c>
      <c r="U215" s="47">
        <f t="shared" si="171"/>
        <v>616.736178897861</v>
      </c>
      <c r="V215" s="123">
        <v>695</v>
      </c>
      <c r="W215" s="47">
        <f t="shared" si="172"/>
        <v>425.059898837519</v>
      </c>
      <c r="X215" s="48">
        <v>479</v>
      </c>
      <c r="Y215" s="47" t="str">
        <f t="shared" si="174"/>
        <v>/</v>
      </c>
      <c r="Z215" s="114" t="s">
        <v>33</v>
      </c>
      <c r="AA215" s="47">
        <f t="shared" si="173"/>
        <v>527.997160351406</v>
      </c>
      <c r="AB215" s="114">
        <v>595</v>
      </c>
      <c r="AC215" s="82">
        <v>12.69</v>
      </c>
      <c r="AD215" s="79"/>
      <c r="JO215" s="1"/>
      <c r="JP215" s="1"/>
    </row>
    <row r="216" s="5" customFormat="true" customHeight="true" spans="1:276">
      <c r="A216" s="25">
        <f>SUBTOTAL(103,$B$6:B216)</f>
        <v>201</v>
      </c>
      <c r="B216" s="31" t="s">
        <v>250</v>
      </c>
      <c r="C216" s="27" t="s">
        <v>273</v>
      </c>
      <c r="D216" s="28" t="s">
        <v>228</v>
      </c>
      <c r="E216" s="47">
        <f t="shared" si="160"/>
        <v>674.416540953057</v>
      </c>
      <c r="F216" s="48">
        <v>760</v>
      </c>
      <c r="G216" s="47">
        <f t="shared" si="161"/>
        <v>527.109770165942</v>
      </c>
      <c r="H216" s="114">
        <v>594</v>
      </c>
      <c r="I216" s="47">
        <f t="shared" si="162"/>
        <v>802.245097169225</v>
      </c>
      <c r="J216" s="114">
        <v>904.05</v>
      </c>
      <c r="K216" s="47" t="str">
        <f t="shared" si="167"/>
        <v>/</v>
      </c>
      <c r="L216" s="123" t="s">
        <v>33</v>
      </c>
      <c r="M216" s="47">
        <f t="shared" si="163"/>
        <v>802.245097169225</v>
      </c>
      <c r="N216" s="114">
        <v>904.05</v>
      </c>
      <c r="O216" s="47">
        <f t="shared" si="168"/>
        <v>834.146774336676</v>
      </c>
      <c r="P216" s="114">
        <v>940</v>
      </c>
      <c r="Q216" s="47">
        <f t="shared" si="169"/>
        <v>527.109770165942</v>
      </c>
      <c r="R216" s="131">
        <v>594</v>
      </c>
      <c r="S216" s="47">
        <f t="shared" si="170"/>
        <v>665.542639098412</v>
      </c>
      <c r="T216" s="114">
        <v>750</v>
      </c>
      <c r="U216" s="47">
        <f t="shared" si="171"/>
        <v>887.390185464549</v>
      </c>
      <c r="V216" s="123">
        <v>1000</v>
      </c>
      <c r="W216" s="47">
        <f t="shared" si="172"/>
        <v>527.109770165942</v>
      </c>
      <c r="X216" s="48">
        <v>594</v>
      </c>
      <c r="Y216" s="47" t="str">
        <f t="shared" si="174"/>
        <v>/</v>
      </c>
      <c r="Z216" s="114" t="s">
        <v>33</v>
      </c>
      <c r="AA216" s="47">
        <f t="shared" si="173"/>
        <v>660.218297985624</v>
      </c>
      <c r="AB216" s="114">
        <v>744</v>
      </c>
      <c r="AC216" s="82">
        <v>12.69</v>
      </c>
      <c r="AD216" s="79"/>
      <c r="JO216" s="1"/>
      <c r="JP216" s="1"/>
    </row>
    <row r="217" s="5" customFormat="true" customHeight="true" spans="1:276">
      <c r="A217" s="25">
        <f>SUBTOTAL(103,$B$6:B217)</f>
        <v>202</v>
      </c>
      <c r="B217" s="31" t="s">
        <v>250</v>
      </c>
      <c r="C217" s="27" t="s">
        <v>274</v>
      </c>
      <c r="D217" s="28" t="s">
        <v>228</v>
      </c>
      <c r="E217" s="47">
        <f t="shared" si="160"/>
        <v>12.867157689236</v>
      </c>
      <c r="F217" s="48">
        <v>14.5</v>
      </c>
      <c r="G217" s="47">
        <f t="shared" si="161"/>
        <v>9.76129204011004</v>
      </c>
      <c r="H217" s="114">
        <v>11</v>
      </c>
      <c r="I217" s="47">
        <f t="shared" si="162"/>
        <v>13.5948176413169</v>
      </c>
      <c r="J217" s="114">
        <v>15.32</v>
      </c>
      <c r="K217" s="47" t="str">
        <f t="shared" si="167"/>
        <v>/</v>
      </c>
      <c r="L217" s="144" t="s">
        <v>33</v>
      </c>
      <c r="M217" s="47">
        <f t="shared" si="163"/>
        <v>13.5948176413169</v>
      </c>
      <c r="N217" s="114">
        <v>15.32</v>
      </c>
      <c r="O217" s="47">
        <f t="shared" si="168"/>
        <v>13.7545478747005</v>
      </c>
      <c r="P217" s="114">
        <v>15.5</v>
      </c>
      <c r="Q217" s="47">
        <f t="shared" si="169"/>
        <v>9.76129204011004</v>
      </c>
      <c r="R217" s="131">
        <v>11</v>
      </c>
      <c r="S217" s="47">
        <f t="shared" si="170"/>
        <v>9.76129204011004</v>
      </c>
      <c r="T217" s="114">
        <v>11</v>
      </c>
      <c r="U217" s="47">
        <f t="shared" si="171"/>
        <v>15.0856331528973</v>
      </c>
      <c r="V217" s="144">
        <v>17</v>
      </c>
      <c r="W217" s="47">
        <f t="shared" si="172"/>
        <v>9.76129204011004</v>
      </c>
      <c r="X217" s="48">
        <v>11</v>
      </c>
      <c r="Y217" s="47" t="str">
        <f t="shared" si="174"/>
        <v>/</v>
      </c>
      <c r="Z217" s="114" t="s">
        <v>33</v>
      </c>
      <c r="AA217" s="47">
        <f t="shared" si="173"/>
        <v>21.2973644511492</v>
      </c>
      <c r="AB217" s="114">
        <v>24</v>
      </c>
      <c r="AC217" s="82">
        <v>12.69</v>
      </c>
      <c r="AD217" s="79"/>
      <c r="JO217" s="1"/>
      <c r="JP217" s="1"/>
    </row>
    <row r="218" s="5" customFormat="true" customHeight="true" spans="1:276">
      <c r="A218" s="25">
        <f>SUBTOTAL(103,$B$6:B218)</f>
        <v>203</v>
      </c>
      <c r="B218" s="31" t="s">
        <v>250</v>
      </c>
      <c r="C218" s="27" t="s">
        <v>275</v>
      </c>
      <c r="D218" s="28" t="s">
        <v>228</v>
      </c>
      <c r="E218" s="47">
        <f t="shared" ref="E218:E269" si="175">IF(F218="/","/",F218/(1+$AC218/100))</f>
        <v>17.747803709291</v>
      </c>
      <c r="F218" s="48">
        <v>20</v>
      </c>
      <c r="G218" s="47">
        <f t="shared" ref="G218:G269" si="176">IF(H218="/","/",H218/(1+$AC218/100))</f>
        <v>14.1982429674328</v>
      </c>
      <c r="H218" s="114">
        <v>16</v>
      </c>
      <c r="I218" s="47">
        <f t="shared" ref="I218:I281" si="177">IF(J218="/","/",J218/(1+$AC218/100))</f>
        <v>20.126009406336</v>
      </c>
      <c r="J218" s="114">
        <v>22.68</v>
      </c>
      <c r="K218" s="47" t="str">
        <f t="shared" si="167"/>
        <v>/</v>
      </c>
      <c r="L218" s="144" t="s">
        <v>33</v>
      </c>
      <c r="M218" s="47">
        <f t="shared" ref="M218:M281" si="178">IF(N218="/","/",N218/(1+$AC218/100))</f>
        <v>20.126009406336</v>
      </c>
      <c r="N218" s="114">
        <v>22.68</v>
      </c>
      <c r="O218" s="47">
        <f t="shared" si="168"/>
        <v>18.6351938947555</v>
      </c>
      <c r="P218" s="114">
        <v>21</v>
      </c>
      <c r="Q218" s="47">
        <f t="shared" si="169"/>
        <v>14.4644600230721</v>
      </c>
      <c r="R218" s="131">
        <v>16.3</v>
      </c>
      <c r="S218" s="47">
        <f t="shared" si="170"/>
        <v>15.9730233383619</v>
      </c>
      <c r="T218" s="114">
        <v>18</v>
      </c>
      <c r="U218" s="47">
        <f t="shared" si="171"/>
        <v>22.1847546366137</v>
      </c>
      <c r="V218" s="144">
        <v>25</v>
      </c>
      <c r="W218" s="47">
        <f t="shared" si="172"/>
        <v>14.4644600230721</v>
      </c>
      <c r="X218" s="48">
        <v>16.3</v>
      </c>
      <c r="Y218" s="47" t="str">
        <f t="shared" ref="Y218:Y249" si="179">IF(Z218="/","/",Z218/(1+$AC218/100))</f>
        <v>/</v>
      </c>
      <c r="Z218" s="114" t="s">
        <v>33</v>
      </c>
      <c r="AA218" s="47">
        <f t="shared" si="173"/>
        <v>25.4680983228325</v>
      </c>
      <c r="AB218" s="114">
        <v>28.7</v>
      </c>
      <c r="AC218" s="82">
        <v>12.69</v>
      </c>
      <c r="AD218" s="79"/>
      <c r="JO218" s="1"/>
      <c r="JP218" s="1"/>
    </row>
    <row r="219" s="5" customFormat="true" customHeight="true" spans="1:276">
      <c r="A219" s="25">
        <f>SUBTOTAL(103,$B$6:B219)</f>
        <v>204</v>
      </c>
      <c r="B219" s="31" t="s">
        <v>250</v>
      </c>
      <c r="C219" s="27" t="s">
        <v>276</v>
      </c>
      <c r="D219" s="28" t="s">
        <v>228</v>
      </c>
      <c r="E219" s="47">
        <f t="shared" si="175"/>
        <v>24.8469251930074</v>
      </c>
      <c r="F219" s="48">
        <v>28</v>
      </c>
      <c r="G219" s="47">
        <f t="shared" si="176"/>
        <v>21.2973644511492</v>
      </c>
      <c r="H219" s="114">
        <v>24</v>
      </c>
      <c r="I219" s="47">
        <f t="shared" si="177"/>
        <v>35.5754725352738</v>
      </c>
      <c r="J219" s="114">
        <v>40.09</v>
      </c>
      <c r="K219" s="47" t="str">
        <f t="shared" ref="K219:K282" si="180">IF(L219="/","/",L219/(1+$AC219/100))</f>
        <v>/</v>
      </c>
      <c r="L219" s="123" t="s">
        <v>33</v>
      </c>
      <c r="M219" s="47">
        <f t="shared" si="178"/>
        <v>35.5754725352738</v>
      </c>
      <c r="N219" s="114">
        <v>40.09</v>
      </c>
      <c r="O219" s="47">
        <f t="shared" ref="O219:O282" si="181">IF(P219="/","/",P219/(1+$AC219/100))</f>
        <v>35.4956074185819</v>
      </c>
      <c r="P219" s="114">
        <v>40</v>
      </c>
      <c r="Q219" s="47">
        <f t="shared" ref="Q219:Q282" si="182">IF(R219="/","/",R219/(1+$AC219/100))</f>
        <v>21.2973644511492</v>
      </c>
      <c r="R219" s="131">
        <v>24</v>
      </c>
      <c r="S219" s="47">
        <f t="shared" ref="S219:S282" si="183">IF(T219="/","/",T219/(1+$AC219/100))</f>
        <v>24.8469251930074</v>
      </c>
      <c r="T219" s="114">
        <v>28</v>
      </c>
      <c r="U219" s="47">
        <f t="shared" ref="U219:U282" si="184">IF(V219="/","/",V219/(1+$AC219/100))</f>
        <v>26.6217055639365</v>
      </c>
      <c r="V219" s="123">
        <v>30</v>
      </c>
      <c r="W219" s="47">
        <f t="shared" ref="W219:W282" si="185">IF(X219="/","/",X219/(1+$AC219/100))</f>
        <v>21.2973644511492</v>
      </c>
      <c r="X219" s="48">
        <v>24</v>
      </c>
      <c r="Y219" s="47" t="str">
        <f t="shared" si="179"/>
        <v>/</v>
      </c>
      <c r="Z219" s="114" t="s">
        <v>33</v>
      </c>
      <c r="AA219" s="47">
        <f t="shared" ref="AA219:AA282" si="186">IF(AB219="/","/",AB219/(1+$AC219/100))</f>
        <v>31.6354601118112</v>
      </c>
      <c r="AB219" s="114">
        <v>35.65</v>
      </c>
      <c r="AC219" s="82">
        <v>12.69</v>
      </c>
      <c r="AD219" s="79"/>
      <c r="JO219" s="1"/>
      <c r="JP219" s="1"/>
    </row>
    <row r="220" s="5" customFormat="true" customHeight="true" spans="1:276">
      <c r="A220" s="25">
        <f>SUBTOTAL(103,$B$6:B220)</f>
        <v>205</v>
      </c>
      <c r="B220" s="31" t="s">
        <v>250</v>
      </c>
      <c r="C220" s="27" t="s">
        <v>277</v>
      </c>
      <c r="D220" s="28" t="s">
        <v>228</v>
      </c>
      <c r="E220" s="47">
        <f t="shared" si="175"/>
        <v>42.5947289022983</v>
      </c>
      <c r="F220" s="48">
        <v>48</v>
      </c>
      <c r="G220" s="47">
        <f t="shared" si="176"/>
        <v>33.7208270476529</v>
      </c>
      <c r="H220" s="114">
        <v>38</v>
      </c>
      <c r="I220" s="47">
        <f t="shared" si="177"/>
        <v>47.4310054130801</v>
      </c>
      <c r="J220" s="114">
        <v>53.45</v>
      </c>
      <c r="K220" s="47" t="str">
        <f t="shared" si="180"/>
        <v>/</v>
      </c>
      <c r="L220" s="123" t="s">
        <v>33</v>
      </c>
      <c r="M220" s="47">
        <f t="shared" si="178"/>
        <v>47.4310054130801</v>
      </c>
      <c r="N220" s="114">
        <v>53.45</v>
      </c>
      <c r="O220" s="47">
        <f t="shared" si="181"/>
        <v>57.6803620551957</v>
      </c>
      <c r="P220" s="114">
        <v>65</v>
      </c>
      <c r="Q220" s="47">
        <f t="shared" si="182"/>
        <v>33.7208270476529</v>
      </c>
      <c r="R220" s="131">
        <v>38</v>
      </c>
      <c r="S220" s="47">
        <f t="shared" si="183"/>
        <v>39.9325583459047</v>
      </c>
      <c r="T220" s="114">
        <v>45</v>
      </c>
      <c r="U220" s="47">
        <f t="shared" si="184"/>
        <v>38.1577779749756</v>
      </c>
      <c r="V220" s="123">
        <v>43</v>
      </c>
      <c r="W220" s="47">
        <f t="shared" si="185"/>
        <v>33.7208270476529</v>
      </c>
      <c r="X220" s="48">
        <v>38</v>
      </c>
      <c r="Y220" s="47" t="str">
        <f t="shared" si="179"/>
        <v>/</v>
      </c>
      <c r="Z220" s="114" t="s">
        <v>33</v>
      </c>
      <c r="AA220" s="47">
        <f t="shared" si="186"/>
        <v>38.8144467122194</v>
      </c>
      <c r="AB220" s="114">
        <v>43.74</v>
      </c>
      <c r="AC220" s="82">
        <v>12.69</v>
      </c>
      <c r="AD220" s="79"/>
      <c r="JO220" s="1"/>
      <c r="JP220" s="1"/>
    </row>
    <row r="221" s="5" customFormat="true" customHeight="true" spans="1:276">
      <c r="A221" s="25">
        <f>SUBTOTAL(103,$B$6:B221)</f>
        <v>206</v>
      </c>
      <c r="B221" s="31" t="s">
        <v>250</v>
      </c>
      <c r="C221" s="27" t="s">
        <v>278</v>
      </c>
      <c r="D221" s="28" t="s">
        <v>228</v>
      </c>
      <c r="E221" s="47">
        <f t="shared" si="175"/>
        <v>61.2299227970539</v>
      </c>
      <c r="F221" s="48">
        <v>69</v>
      </c>
      <c r="G221" s="47">
        <f t="shared" si="176"/>
        <v>52.3560209424084</v>
      </c>
      <c r="H221" s="114">
        <v>59</v>
      </c>
      <c r="I221" s="47">
        <f t="shared" si="177"/>
        <v>73.4315378471914</v>
      </c>
      <c r="J221" s="114">
        <v>82.75</v>
      </c>
      <c r="K221" s="47" t="str">
        <f t="shared" si="180"/>
        <v>/</v>
      </c>
      <c r="L221" s="123" t="s">
        <v>33</v>
      </c>
      <c r="M221" s="47">
        <f t="shared" si="178"/>
        <v>73.4315378471914</v>
      </c>
      <c r="N221" s="114">
        <v>82.75</v>
      </c>
      <c r="O221" s="47">
        <f t="shared" si="181"/>
        <v>83.4146774336676</v>
      </c>
      <c r="P221" s="114">
        <v>94</v>
      </c>
      <c r="Q221" s="47">
        <f t="shared" si="182"/>
        <v>52.3560209424084</v>
      </c>
      <c r="R221" s="131">
        <v>59</v>
      </c>
      <c r="S221" s="47">
        <f t="shared" si="183"/>
        <v>66.5542639098412</v>
      </c>
      <c r="T221" s="114">
        <v>75</v>
      </c>
      <c r="U221" s="47">
        <f t="shared" si="184"/>
        <v>66.5542639098412</v>
      </c>
      <c r="V221" s="123">
        <v>75</v>
      </c>
      <c r="W221" s="47">
        <f t="shared" si="185"/>
        <v>52.3560209424084</v>
      </c>
      <c r="X221" s="48">
        <v>59</v>
      </c>
      <c r="Y221" s="47" t="str">
        <f t="shared" si="179"/>
        <v>/</v>
      </c>
      <c r="Z221" s="114" t="s">
        <v>33</v>
      </c>
      <c r="AA221" s="47">
        <f t="shared" si="186"/>
        <v>62.2947910196113</v>
      </c>
      <c r="AB221" s="114">
        <v>70.2</v>
      </c>
      <c r="AC221" s="82">
        <v>12.69</v>
      </c>
      <c r="AD221" s="79"/>
      <c r="JO221" s="1"/>
      <c r="JP221" s="1"/>
    </row>
    <row r="222" s="5" customFormat="true" customHeight="true" spans="1:276">
      <c r="A222" s="25">
        <f>SUBTOTAL(103,$B$6:B222)</f>
        <v>207</v>
      </c>
      <c r="B222" s="31" t="s">
        <v>250</v>
      </c>
      <c r="C222" s="27" t="s">
        <v>279</v>
      </c>
      <c r="D222" s="28" t="s">
        <v>228</v>
      </c>
      <c r="E222" s="47">
        <f t="shared" si="175"/>
        <v>97.6129204011004</v>
      </c>
      <c r="F222" s="48">
        <v>110</v>
      </c>
      <c r="G222" s="47">
        <f t="shared" si="176"/>
        <v>82.527287248203</v>
      </c>
      <c r="H222" s="114">
        <v>93</v>
      </c>
      <c r="I222" s="47">
        <f t="shared" si="177"/>
        <v>115.538202147484</v>
      </c>
      <c r="J222" s="114">
        <v>130.2</v>
      </c>
      <c r="K222" s="47" t="str">
        <f t="shared" si="180"/>
        <v>/</v>
      </c>
      <c r="L222" s="123" t="s">
        <v>33</v>
      </c>
      <c r="M222" s="47">
        <f t="shared" si="178"/>
        <v>115.538202147484</v>
      </c>
      <c r="N222" s="114">
        <v>130.2</v>
      </c>
      <c r="O222" s="47">
        <f t="shared" si="181"/>
        <v>146.419380601651</v>
      </c>
      <c r="P222" s="114">
        <v>165</v>
      </c>
      <c r="Q222" s="47">
        <f t="shared" si="182"/>
        <v>82.527287248203</v>
      </c>
      <c r="R222" s="131">
        <v>93</v>
      </c>
      <c r="S222" s="47">
        <f t="shared" si="183"/>
        <v>93.1759694737776</v>
      </c>
      <c r="T222" s="114">
        <v>105</v>
      </c>
      <c r="U222" s="47">
        <f t="shared" si="184"/>
        <v>88.7390185464549</v>
      </c>
      <c r="V222" s="123">
        <v>100</v>
      </c>
      <c r="W222" s="47">
        <f t="shared" si="185"/>
        <v>82.527287248203</v>
      </c>
      <c r="X222" s="48">
        <v>93</v>
      </c>
      <c r="Y222" s="47" t="str">
        <f t="shared" si="179"/>
        <v>/</v>
      </c>
      <c r="Z222" s="114" t="s">
        <v>33</v>
      </c>
      <c r="AA222" s="47">
        <f t="shared" si="186"/>
        <v>83.4590469429408</v>
      </c>
      <c r="AB222" s="114">
        <v>94.05</v>
      </c>
      <c r="AC222" s="82">
        <v>12.69</v>
      </c>
      <c r="AD222" s="79"/>
      <c r="JO222" s="1"/>
      <c r="JP222" s="1"/>
    </row>
    <row r="223" s="5" customFormat="true" customHeight="true" spans="1:276">
      <c r="A223" s="25">
        <f>SUBTOTAL(103,$B$6:B223)</f>
        <v>208</v>
      </c>
      <c r="B223" s="31" t="s">
        <v>250</v>
      </c>
      <c r="C223" s="27" t="s">
        <v>280</v>
      </c>
      <c r="D223" s="28" t="s">
        <v>228</v>
      </c>
      <c r="E223" s="47">
        <f t="shared" si="175"/>
        <v>131.333747448753</v>
      </c>
      <c r="F223" s="48">
        <v>148</v>
      </c>
      <c r="G223" s="47">
        <f t="shared" si="176"/>
        <v>114.473333924927</v>
      </c>
      <c r="H223" s="114">
        <v>129</v>
      </c>
      <c r="I223" s="47">
        <f t="shared" si="177"/>
        <v>157.751353270033</v>
      </c>
      <c r="J223" s="114">
        <v>177.77</v>
      </c>
      <c r="K223" s="47" t="str">
        <f t="shared" si="180"/>
        <v>/</v>
      </c>
      <c r="L223" s="123" t="s">
        <v>33</v>
      </c>
      <c r="M223" s="47">
        <f t="shared" si="178"/>
        <v>157.751353270033</v>
      </c>
      <c r="N223" s="114">
        <v>177.77</v>
      </c>
      <c r="O223" s="47">
        <f t="shared" si="181"/>
        <v>177.47803709291</v>
      </c>
      <c r="P223" s="114">
        <v>200</v>
      </c>
      <c r="Q223" s="47">
        <f t="shared" si="182"/>
        <v>114.473333924927</v>
      </c>
      <c r="R223" s="131">
        <v>129</v>
      </c>
      <c r="S223" s="47">
        <f t="shared" si="183"/>
        <v>124.234625965037</v>
      </c>
      <c r="T223" s="114">
        <v>140</v>
      </c>
      <c r="U223" s="47">
        <f t="shared" si="184"/>
        <v>128.67157689236</v>
      </c>
      <c r="V223" s="123">
        <v>145</v>
      </c>
      <c r="W223" s="47">
        <f t="shared" si="185"/>
        <v>114.473333924927</v>
      </c>
      <c r="X223" s="48">
        <v>129</v>
      </c>
      <c r="Y223" s="47" t="str">
        <f t="shared" si="179"/>
        <v>/</v>
      </c>
      <c r="Z223" s="114" t="s">
        <v>33</v>
      </c>
      <c r="AA223" s="47">
        <f t="shared" si="186"/>
        <v>130.251131422486</v>
      </c>
      <c r="AB223" s="114">
        <v>146.78</v>
      </c>
      <c r="AC223" s="82">
        <v>12.69</v>
      </c>
      <c r="AD223" s="79"/>
      <c r="JO223" s="1"/>
      <c r="JP223" s="1"/>
    </row>
    <row r="224" s="5" customFormat="true" customHeight="true" spans="1:276">
      <c r="A224" s="25">
        <f>SUBTOTAL(103,$B$6:B224)</f>
        <v>209</v>
      </c>
      <c r="B224" s="31" t="s">
        <v>250</v>
      </c>
      <c r="C224" s="27" t="s">
        <v>281</v>
      </c>
      <c r="D224" s="28" t="s">
        <v>228</v>
      </c>
      <c r="E224" s="47">
        <f t="shared" si="175"/>
        <v>186.351938947555</v>
      </c>
      <c r="F224" s="48">
        <v>210</v>
      </c>
      <c r="G224" s="47">
        <f t="shared" si="176"/>
        <v>149.968941343509</v>
      </c>
      <c r="H224" s="114">
        <v>169</v>
      </c>
      <c r="I224" s="47">
        <f t="shared" si="177"/>
        <v>206.708669802112</v>
      </c>
      <c r="J224" s="114">
        <v>232.94</v>
      </c>
      <c r="K224" s="47" t="str">
        <f t="shared" si="180"/>
        <v>/</v>
      </c>
      <c r="L224" s="123" t="s">
        <v>33</v>
      </c>
      <c r="M224" s="47">
        <f t="shared" si="178"/>
        <v>206.708669802112</v>
      </c>
      <c r="N224" s="114">
        <v>232.94</v>
      </c>
      <c r="O224" s="47">
        <f t="shared" si="181"/>
        <v>230.721448220783</v>
      </c>
      <c r="P224" s="114">
        <v>260</v>
      </c>
      <c r="Q224" s="47">
        <f t="shared" si="182"/>
        <v>149.968941343509</v>
      </c>
      <c r="R224" s="131">
        <v>169</v>
      </c>
      <c r="S224" s="47">
        <f t="shared" si="183"/>
        <v>177.47803709291</v>
      </c>
      <c r="T224" s="114">
        <v>200</v>
      </c>
      <c r="U224" s="47">
        <f t="shared" si="184"/>
        <v>221.847546366137</v>
      </c>
      <c r="V224" s="123">
        <v>250</v>
      </c>
      <c r="W224" s="47">
        <f t="shared" si="185"/>
        <v>149.968941343509</v>
      </c>
      <c r="X224" s="48">
        <v>169</v>
      </c>
      <c r="Y224" s="47" t="str">
        <f t="shared" si="179"/>
        <v>/</v>
      </c>
      <c r="Z224" s="114" t="s">
        <v>33</v>
      </c>
      <c r="AA224" s="47">
        <f t="shared" si="186"/>
        <v>159.94320702813</v>
      </c>
      <c r="AB224" s="114">
        <v>180.24</v>
      </c>
      <c r="AC224" s="82">
        <v>12.69</v>
      </c>
      <c r="AD224" s="79"/>
      <c r="JO224" s="1"/>
      <c r="JP224" s="1"/>
    </row>
    <row r="225" s="5" customFormat="true" customHeight="true" spans="1:276">
      <c r="A225" s="25">
        <f>SUBTOTAL(103,$B$6:B225)</f>
        <v>210</v>
      </c>
      <c r="B225" s="31" t="s">
        <v>250</v>
      </c>
      <c r="C225" s="27" t="s">
        <v>282</v>
      </c>
      <c r="D225" s="28" t="s">
        <v>228</v>
      </c>
      <c r="E225" s="47">
        <f t="shared" si="175"/>
        <v>255.56837341379</v>
      </c>
      <c r="F225" s="48">
        <v>288</v>
      </c>
      <c r="G225" s="47">
        <f t="shared" si="176"/>
        <v>201.437572100453</v>
      </c>
      <c r="H225" s="114">
        <v>227</v>
      </c>
      <c r="I225" s="47">
        <f t="shared" si="177"/>
        <v>291.844884195581</v>
      </c>
      <c r="J225" s="114">
        <v>328.88</v>
      </c>
      <c r="K225" s="47" t="str">
        <f t="shared" si="180"/>
        <v>/</v>
      </c>
      <c r="L225" s="123" t="s">
        <v>33</v>
      </c>
      <c r="M225" s="47">
        <f t="shared" si="178"/>
        <v>291.844884195581</v>
      </c>
      <c r="N225" s="114">
        <v>328.88</v>
      </c>
      <c r="O225" s="47" t="str">
        <f t="shared" si="181"/>
        <v>/</v>
      </c>
      <c r="P225" s="114" t="s">
        <v>33</v>
      </c>
      <c r="Q225" s="47">
        <f t="shared" si="182"/>
        <v>201.437572100453</v>
      </c>
      <c r="R225" s="131">
        <v>227</v>
      </c>
      <c r="S225" s="47">
        <f t="shared" si="183"/>
        <v>195.225840802201</v>
      </c>
      <c r="T225" s="114">
        <v>220</v>
      </c>
      <c r="U225" s="47">
        <f t="shared" si="184"/>
        <v>346.082172331174</v>
      </c>
      <c r="V225" s="123">
        <v>390</v>
      </c>
      <c r="W225" s="47">
        <f t="shared" si="185"/>
        <v>201.437572100453</v>
      </c>
      <c r="X225" s="48">
        <v>227</v>
      </c>
      <c r="Y225" s="47" t="str">
        <f t="shared" si="179"/>
        <v>/</v>
      </c>
      <c r="Z225" s="114" t="s">
        <v>33</v>
      </c>
      <c r="AA225" s="47">
        <f t="shared" si="186"/>
        <v>213.577069837608</v>
      </c>
      <c r="AB225" s="114">
        <v>240.68</v>
      </c>
      <c r="AC225" s="82">
        <v>12.69</v>
      </c>
      <c r="AD225" s="79"/>
      <c r="JO225" s="1"/>
      <c r="JP225" s="1"/>
    </row>
    <row r="226" s="5" customFormat="true" customHeight="true" spans="1:276">
      <c r="A226" s="25">
        <f>SUBTOTAL(103,$B$6:B226)</f>
        <v>211</v>
      </c>
      <c r="B226" s="31" t="s">
        <v>250</v>
      </c>
      <c r="C226" s="27" t="s">
        <v>283</v>
      </c>
      <c r="D226" s="28" t="s">
        <v>228</v>
      </c>
      <c r="E226" s="47">
        <f t="shared" si="175"/>
        <v>335.433490105599</v>
      </c>
      <c r="F226" s="48">
        <v>378</v>
      </c>
      <c r="G226" s="47">
        <f t="shared" si="176"/>
        <v>270.654006566687</v>
      </c>
      <c r="H226" s="114">
        <v>305</v>
      </c>
      <c r="I226" s="47">
        <f t="shared" si="177"/>
        <v>403.079243943562</v>
      </c>
      <c r="J226" s="114">
        <v>454.23</v>
      </c>
      <c r="K226" s="47" t="str">
        <f t="shared" si="180"/>
        <v>/</v>
      </c>
      <c r="L226" s="123" t="s">
        <v>33</v>
      </c>
      <c r="M226" s="47">
        <f t="shared" si="178"/>
        <v>403.079243943562</v>
      </c>
      <c r="N226" s="114">
        <v>454.23</v>
      </c>
      <c r="O226" s="47" t="str">
        <f t="shared" si="181"/>
        <v>/</v>
      </c>
      <c r="P226" s="114" t="s">
        <v>33</v>
      </c>
      <c r="Q226" s="47">
        <f t="shared" si="182"/>
        <v>270.654006566687</v>
      </c>
      <c r="R226" s="131">
        <v>305</v>
      </c>
      <c r="S226" s="47">
        <f t="shared" si="183"/>
        <v>301.712663057947</v>
      </c>
      <c r="T226" s="114">
        <v>340</v>
      </c>
      <c r="U226" s="47">
        <f t="shared" si="184"/>
        <v>381.577779749756</v>
      </c>
      <c r="V226" s="123">
        <v>430</v>
      </c>
      <c r="W226" s="47">
        <f t="shared" si="185"/>
        <v>270.654006566687</v>
      </c>
      <c r="X226" s="48">
        <v>305</v>
      </c>
      <c r="Y226" s="47" t="str">
        <f t="shared" si="179"/>
        <v>/</v>
      </c>
      <c r="Z226" s="114" t="s">
        <v>33</v>
      </c>
      <c r="AA226" s="47">
        <f t="shared" si="186"/>
        <v>319.460466767238</v>
      </c>
      <c r="AB226" s="114">
        <v>360</v>
      </c>
      <c r="AC226" s="82">
        <v>12.69</v>
      </c>
      <c r="AD226" s="79"/>
      <c r="JO226" s="1"/>
      <c r="JP226" s="1"/>
    </row>
    <row r="227" s="5" customFormat="true" customHeight="true" spans="1:276">
      <c r="A227" s="25">
        <f>SUBTOTAL(103,$B$6:B227)</f>
        <v>212</v>
      </c>
      <c r="B227" s="31" t="s">
        <v>250</v>
      </c>
      <c r="C227" s="27" t="s">
        <v>284</v>
      </c>
      <c r="D227" s="28" t="s">
        <v>228</v>
      </c>
      <c r="E227" s="47">
        <f t="shared" si="175"/>
        <v>408.199485313692</v>
      </c>
      <c r="F227" s="48">
        <v>460</v>
      </c>
      <c r="G227" s="47">
        <f t="shared" si="176"/>
        <v>346.082172331174</v>
      </c>
      <c r="H227" s="114">
        <v>390</v>
      </c>
      <c r="I227" s="47">
        <f t="shared" si="177"/>
        <v>508.740793326826</v>
      </c>
      <c r="J227" s="114">
        <v>573.3</v>
      </c>
      <c r="K227" s="47" t="str">
        <f t="shared" si="180"/>
        <v>/</v>
      </c>
      <c r="L227" s="123" t="s">
        <v>33</v>
      </c>
      <c r="M227" s="47">
        <f t="shared" si="178"/>
        <v>508.740793326826</v>
      </c>
      <c r="N227" s="114">
        <v>573.3</v>
      </c>
      <c r="O227" s="47" t="str">
        <f t="shared" si="181"/>
        <v>/</v>
      </c>
      <c r="P227" s="114" t="s">
        <v>33</v>
      </c>
      <c r="Q227" s="47">
        <f t="shared" si="182"/>
        <v>346.082172331174</v>
      </c>
      <c r="R227" s="131">
        <v>390</v>
      </c>
      <c r="S227" s="47">
        <f t="shared" si="183"/>
        <v>346.082172331174</v>
      </c>
      <c r="T227" s="114">
        <v>390</v>
      </c>
      <c r="U227" s="47">
        <f t="shared" si="184"/>
        <v>496.938503860147</v>
      </c>
      <c r="V227" s="123">
        <v>560</v>
      </c>
      <c r="W227" s="47">
        <f t="shared" si="185"/>
        <v>346.082172331174</v>
      </c>
      <c r="X227" s="48">
        <v>390</v>
      </c>
      <c r="Y227" s="47" t="str">
        <f t="shared" si="179"/>
        <v>/</v>
      </c>
      <c r="Z227" s="114" t="s">
        <v>33</v>
      </c>
      <c r="AA227" s="47">
        <f t="shared" si="186"/>
        <v>354.956074185819</v>
      </c>
      <c r="AB227" s="114">
        <v>400</v>
      </c>
      <c r="AC227" s="82">
        <v>12.69</v>
      </c>
      <c r="AD227" s="79"/>
      <c r="JO227" s="1"/>
      <c r="JP227" s="1"/>
    </row>
    <row r="228" s="5" customFormat="true" customHeight="true" spans="1:276">
      <c r="A228" s="25">
        <f>SUBTOTAL(103,$B$6:B228)</f>
        <v>213</v>
      </c>
      <c r="B228" s="31" t="s">
        <v>250</v>
      </c>
      <c r="C228" s="27" t="s">
        <v>285</v>
      </c>
      <c r="D228" s="28" t="s">
        <v>228</v>
      </c>
      <c r="E228" s="47">
        <f t="shared" si="175"/>
        <v>510.249356642116</v>
      </c>
      <c r="F228" s="48">
        <v>575</v>
      </c>
      <c r="G228" s="47">
        <f t="shared" si="176"/>
        <v>520.89803886769</v>
      </c>
      <c r="H228" s="114">
        <v>587</v>
      </c>
      <c r="I228" s="47">
        <f t="shared" si="177"/>
        <v>626.142514863786</v>
      </c>
      <c r="J228" s="114">
        <v>705.6</v>
      </c>
      <c r="K228" s="47" t="str">
        <f t="shared" si="180"/>
        <v>/</v>
      </c>
      <c r="L228" s="123" t="s">
        <v>33</v>
      </c>
      <c r="M228" s="47">
        <f t="shared" si="178"/>
        <v>626.142514863786</v>
      </c>
      <c r="N228" s="114">
        <v>705.6</v>
      </c>
      <c r="O228" s="47" t="str">
        <f t="shared" si="181"/>
        <v>/</v>
      </c>
      <c r="P228" s="114" t="s">
        <v>33</v>
      </c>
      <c r="Q228" s="47">
        <f t="shared" si="182"/>
        <v>432.159020321235</v>
      </c>
      <c r="R228" s="131">
        <v>487</v>
      </c>
      <c r="S228" s="47">
        <f t="shared" si="183"/>
        <v>488.064602005502</v>
      </c>
      <c r="T228" s="114">
        <v>550</v>
      </c>
      <c r="U228" s="47">
        <f t="shared" si="184"/>
        <v>671.754370396663</v>
      </c>
      <c r="V228" s="123">
        <v>757</v>
      </c>
      <c r="W228" s="47">
        <f t="shared" si="185"/>
        <v>432.159020321235</v>
      </c>
      <c r="X228" s="48">
        <v>487</v>
      </c>
      <c r="Y228" s="47" t="str">
        <f t="shared" si="179"/>
        <v>/</v>
      </c>
      <c r="Z228" s="114" t="s">
        <v>33</v>
      </c>
      <c r="AA228" s="47">
        <f t="shared" si="186"/>
        <v>434.821190877629</v>
      </c>
      <c r="AB228" s="114">
        <v>490</v>
      </c>
      <c r="AC228" s="82">
        <v>12.69</v>
      </c>
      <c r="AD228" s="79"/>
      <c r="JO228" s="1"/>
      <c r="JP228" s="1"/>
    </row>
    <row r="229" s="5" customFormat="true" customHeight="true" spans="1:276">
      <c r="A229" s="25">
        <f>SUBTOTAL(103,$B$6:B229)</f>
        <v>214</v>
      </c>
      <c r="B229" s="31" t="s">
        <v>250</v>
      </c>
      <c r="C229" s="27" t="s">
        <v>286</v>
      </c>
      <c r="D229" s="28" t="s">
        <v>228</v>
      </c>
      <c r="E229" s="47">
        <f t="shared" si="175"/>
        <v>665.542639098412</v>
      </c>
      <c r="F229" s="48">
        <v>750</v>
      </c>
      <c r="G229" s="47">
        <f t="shared" si="176"/>
        <v>527.997160351406</v>
      </c>
      <c r="H229" s="114">
        <v>595</v>
      </c>
      <c r="I229" s="47">
        <f t="shared" si="177"/>
        <v>772.899103735913</v>
      </c>
      <c r="J229" s="114">
        <v>870.98</v>
      </c>
      <c r="K229" s="47" t="str">
        <f t="shared" si="180"/>
        <v>/</v>
      </c>
      <c r="L229" s="123" t="s">
        <v>33</v>
      </c>
      <c r="M229" s="47">
        <f t="shared" si="178"/>
        <v>772.899103735913</v>
      </c>
      <c r="N229" s="114">
        <v>870.98</v>
      </c>
      <c r="O229" s="47" t="str">
        <f t="shared" si="181"/>
        <v>/</v>
      </c>
      <c r="P229" s="114" t="s">
        <v>33</v>
      </c>
      <c r="Q229" s="47">
        <f t="shared" si="182"/>
        <v>527.997160351406</v>
      </c>
      <c r="R229" s="131">
        <v>595</v>
      </c>
      <c r="S229" s="47">
        <f t="shared" si="183"/>
        <v>576.803620551957</v>
      </c>
      <c r="T229" s="114">
        <v>650</v>
      </c>
      <c r="U229" s="47">
        <f t="shared" si="184"/>
        <v>709.912148371639</v>
      </c>
      <c r="V229" s="123">
        <v>800</v>
      </c>
      <c r="W229" s="47">
        <f t="shared" si="185"/>
        <v>527.997160351406</v>
      </c>
      <c r="X229" s="48">
        <v>595</v>
      </c>
      <c r="Y229" s="47" t="str">
        <f t="shared" si="179"/>
        <v>/</v>
      </c>
      <c r="Z229" s="114" t="s">
        <v>33</v>
      </c>
      <c r="AA229" s="47">
        <f t="shared" si="186"/>
        <v>603.425326115893</v>
      </c>
      <c r="AB229" s="114">
        <v>680</v>
      </c>
      <c r="AC229" s="82">
        <v>12.69</v>
      </c>
      <c r="AD229" s="79"/>
      <c r="JO229" s="1"/>
      <c r="JP229" s="1"/>
    </row>
    <row r="230" s="5" customFormat="true" customHeight="true" spans="1:276">
      <c r="A230" s="25">
        <f>SUBTOTAL(103,$B$6:B230)</f>
        <v>215</v>
      </c>
      <c r="B230" s="31" t="s">
        <v>250</v>
      </c>
      <c r="C230" s="27" t="s">
        <v>287</v>
      </c>
      <c r="D230" s="28" t="s">
        <v>228</v>
      </c>
      <c r="E230" s="47">
        <f t="shared" si="175"/>
        <v>13.7545478747005</v>
      </c>
      <c r="F230" s="48">
        <v>15.5</v>
      </c>
      <c r="G230" s="47">
        <f t="shared" si="176"/>
        <v>10.6486822255746</v>
      </c>
      <c r="H230" s="114">
        <v>12</v>
      </c>
      <c r="I230" s="47">
        <f t="shared" si="177"/>
        <v>14.792794391694</v>
      </c>
      <c r="J230" s="114">
        <v>16.67</v>
      </c>
      <c r="K230" s="47" t="str">
        <f t="shared" si="180"/>
        <v>/</v>
      </c>
      <c r="L230" s="123" t="s">
        <v>33</v>
      </c>
      <c r="M230" s="47">
        <f t="shared" si="178"/>
        <v>14.792794391694</v>
      </c>
      <c r="N230" s="114">
        <v>16.67</v>
      </c>
      <c r="O230" s="47">
        <f t="shared" si="181"/>
        <v>14.1982429674328</v>
      </c>
      <c r="P230" s="114">
        <v>16</v>
      </c>
      <c r="Q230" s="47">
        <f t="shared" si="182"/>
        <v>10.6486822255746</v>
      </c>
      <c r="R230" s="131">
        <v>12</v>
      </c>
      <c r="S230" s="47">
        <f t="shared" si="183"/>
        <v>11.5360724110391</v>
      </c>
      <c r="T230" s="114">
        <v>13</v>
      </c>
      <c r="U230" s="47">
        <f t="shared" si="184"/>
        <v>593.397817020144</v>
      </c>
      <c r="V230" s="123">
        <v>668.7</v>
      </c>
      <c r="W230" s="47">
        <f t="shared" si="185"/>
        <v>10.6486822255746</v>
      </c>
      <c r="X230" s="48">
        <v>12</v>
      </c>
      <c r="Y230" s="47" t="str">
        <f t="shared" si="179"/>
        <v>/</v>
      </c>
      <c r="Z230" s="114" t="s">
        <v>33</v>
      </c>
      <c r="AA230" s="47" t="str">
        <f t="shared" si="186"/>
        <v>/</v>
      </c>
      <c r="AB230" s="114" t="s">
        <v>33</v>
      </c>
      <c r="AC230" s="82">
        <v>12.69</v>
      </c>
      <c r="AD230" s="79"/>
      <c r="JO230" s="1"/>
      <c r="JP230" s="1"/>
    </row>
    <row r="231" s="5" customFormat="true" customHeight="true" spans="1:276">
      <c r="A231" s="25">
        <f>SUBTOTAL(103,$B$6:B231)</f>
        <v>216</v>
      </c>
      <c r="B231" s="31" t="s">
        <v>250</v>
      </c>
      <c r="C231" s="27" t="s">
        <v>288</v>
      </c>
      <c r="D231" s="28" t="s">
        <v>228</v>
      </c>
      <c r="E231" s="47">
        <f t="shared" si="175"/>
        <v>19.5225840802201</v>
      </c>
      <c r="F231" s="48">
        <v>22</v>
      </c>
      <c r="G231" s="47">
        <f t="shared" si="176"/>
        <v>15.9730233383619</v>
      </c>
      <c r="H231" s="114">
        <v>18</v>
      </c>
      <c r="I231" s="47">
        <f t="shared" si="177"/>
        <v>21.2174993344574</v>
      </c>
      <c r="J231" s="114">
        <v>23.91</v>
      </c>
      <c r="K231" s="47" t="str">
        <f t="shared" si="180"/>
        <v>/</v>
      </c>
      <c r="L231" s="123" t="s">
        <v>33</v>
      </c>
      <c r="M231" s="47">
        <f t="shared" si="178"/>
        <v>21.2174993344574</v>
      </c>
      <c r="N231" s="114">
        <v>23.91</v>
      </c>
      <c r="O231" s="47">
        <f t="shared" si="181"/>
        <v>21.2973644511492</v>
      </c>
      <c r="P231" s="114">
        <v>24</v>
      </c>
      <c r="Q231" s="47">
        <f t="shared" si="182"/>
        <v>16.1505013754548</v>
      </c>
      <c r="R231" s="131">
        <v>18.2</v>
      </c>
      <c r="S231" s="47">
        <f t="shared" si="183"/>
        <v>18.6351938947555</v>
      </c>
      <c r="T231" s="114">
        <v>21</v>
      </c>
      <c r="U231" s="47">
        <f t="shared" si="184"/>
        <v>22.8946667849854</v>
      </c>
      <c r="V231" s="123">
        <v>25.8</v>
      </c>
      <c r="W231" s="47">
        <f t="shared" si="185"/>
        <v>16.1505013754548</v>
      </c>
      <c r="X231" s="48">
        <v>18.2</v>
      </c>
      <c r="Y231" s="47" t="str">
        <f t="shared" si="179"/>
        <v>/</v>
      </c>
      <c r="Z231" s="114" t="s">
        <v>33</v>
      </c>
      <c r="AA231" s="47" t="str">
        <f t="shared" si="186"/>
        <v>/</v>
      </c>
      <c r="AB231" s="114" t="s">
        <v>33</v>
      </c>
      <c r="AC231" s="82">
        <v>12.69</v>
      </c>
      <c r="AD231" s="79"/>
      <c r="JO231" s="1"/>
      <c r="JP231" s="1"/>
    </row>
    <row r="232" s="5" customFormat="true" customHeight="true" spans="1:276">
      <c r="A232" s="25">
        <f>SUBTOTAL(103,$B$6:B232)</f>
        <v>217</v>
      </c>
      <c r="B232" s="31" t="s">
        <v>250</v>
      </c>
      <c r="C232" s="27" t="s">
        <v>289</v>
      </c>
      <c r="D232" s="28" t="s">
        <v>228</v>
      </c>
      <c r="E232" s="47">
        <f t="shared" si="175"/>
        <v>31.0586564912592</v>
      </c>
      <c r="F232" s="48">
        <v>35</v>
      </c>
      <c r="G232" s="47">
        <f t="shared" si="176"/>
        <v>24.8469251930074</v>
      </c>
      <c r="H232" s="114">
        <v>28</v>
      </c>
      <c r="I232" s="47">
        <f t="shared" si="177"/>
        <v>32.6382110213861</v>
      </c>
      <c r="J232" s="114">
        <v>36.78</v>
      </c>
      <c r="K232" s="47" t="str">
        <f t="shared" si="180"/>
        <v>/</v>
      </c>
      <c r="L232" s="123" t="s">
        <v>33</v>
      </c>
      <c r="M232" s="47">
        <f t="shared" si="178"/>
        <v>32.6382110213861</v>
      </c>
      <c r="N232" s="114">
        <v>36.78</v>
      </c>
      <c r="O232" s="47">
        <f t="shared" si="181"/>
        <v>31.0586564912592</v>
      </c>
      <c r="P232" s="114">
        <v>35</v>
      </c>
      <c r="Q232" s="47">
        <f t="shared" si="182"/>
        <v>24.8469251930074</v>
      </c>
      <c r="R232" s="131">
        <v>28</v>
      </c>
      <c r="S232" s="47">
        <f t="shared" si="183"/>
        <v>28.3964859348656</v>
      </c>
      <c r="T232" s="114">
        <v>32</v>
      </c>
      <c r="U232" s="47">
        <f t="shared" si="184"/>
        <v>30.7037004170734</v>
      </c>
      <c r="V232" s="123">
        <v>34.6</v>
      </c>
      <c r="W232" s="47">
        <f t="shared" si="185"/>
        <v>24.8469251930074</v>
      </c>
      <c r="X232" s="48">
        <v>28</v>
      </c>
      <c r="Y232" s="47" t="str">
        <f t="shared" si="179"/>
        <v>/</v>
      </c>
      <c r="Z232" s="114" t="s">
        <v>33</v>
      </c>
      <c r="AA232" s="47">
        <f t="shared" si="186"/>
        <v>27.4203567308546</v>
      </c>
      <c r="AB232" s="114">
        <v>30.9</v>
      </c>
      <c r="AC232" s="82">
        <v>12.69</v>
      </c>
      <c r="AD232" s="79"/>
      <c r="JO232" s="1"/>
      <c r="JP232" s="1"/>
    </row>
    <row r="233" s="5" customFormat="true" customHeight="true" spans="1:276">
      <c r="A233" s="25">
        <f>SUBTOTAL(103,$B$6:B233)</f>
        <v>218</v>
      </c>
      <c r="B233" s="31" t="s">
        <v>250</v>
      </c>
      <c r="C233" s="27" t="s">
        <v>290</v>
      </c>
      <c r="D233" s="28" t="s">
        <v>228</v>
      </c>
      <c r="E233" s="47">
        <f t="shared" si="175"/>
        <v>46.1442896441565</v>
      </c>
      <c r="F233" s="48">
        <v>52</v>
      </c>
      <c r="G233" s="47">
        <f t="shared" si="176"/>
        <v>39.0451681604401</v>
      </c>
      <c r="H233" s="114">
        <v>44</v>
      </c>
      <c r="I233" s="47">
        <f t="shared" si="177"/>
        <v>52.8352116425592</v>
      </c>
      <c r="J233" s="114">
        <v>59.54</v>
      </c>
      <c r="K233" s="47" t="str">
        <f t="shared" si="180"/>
        <v>/</v>
      </c>
      <c r="L233" s="123" t="s">
        <v>33</v>
      </c>
      <c r="M233" s="47">
        <f t="shared" si="178"/>
        <v>52.8352116425592</v>
      </c>
      <c r="N233" s="114">
        <v>59.54</v>
      </c>
      <c r="O233" s="47">
        <f t="shared" si="181"/>
        <v>53.2434111278729</v>
      </c>
      <c r="P233" s="114">
        <v>60</v>
      </c>
      <c r="Q233" s="47">
        <f t="shared" si="182"/>
        <v>39.0451681604401</v>
      </c>
      <c r="R233" s="131">
        <v>44</v>
      </c>
      <c r="S233" s="47">
        <f t="shared" si="183"/>
        <v>45.256899458692</v>
      </c>
      <c r="T233" s="114">
        <v>51</v>
      </c>
      <c r="U233" s="47">
        <f t="shared" si="184"/>
        <v>32.8334368621883</v>
      </c>
      <c r="V233" s="123">
        <v>37</v>
      </c>
      <c r="W233" s="47">
        <f t="shared" si="185"/>
        <v>39.0451681604401</v>
      </c>
      <c r="X233" s="48">
        <v>44</v>
      </c>
      <c r="Y233" s="47" t="str">
        <f t="shared" si="179"/>
        <v>/</v>
      </c>
      <c r="Z233" s="114" t="s">
        <v>33</v>
      </c>
      <c r="AA233" s="47">
        <f t="shared" si="186"/>
        <v>39.8438193273582</v>
      </c>
      <c r="AB233" s="114">
        <v>44.9</v>
      </c>
      <c r="AC233" s="82">
        <v>12.69</v>
      </c>
      <c r="AD233" s="79"/>
      <c r="JO233" s="1"/>
      <c r="JP233" s="1"/>
    </row>
    <row r="234" s="5" customFormat="true" customHeight="true" spans="1:276">
      <c r="A234" s="25">
        <f>SUBTOTAL(103,$B$6:B234)</f>
        <v>219</v>
      </c>
      <c r="B234" s="31" t="s">
        <v>250</v>
      </c>
      <c r="C234" s="27" t="s">
        <v>291</v>
      </c>
      <c r="D234" s="28" t="s">
        <v>228</v>
      </c>
      <c r="E234" s="47">
        <f t="shared" si="175"/>
        <v>70.1038246516994</v>
      </c>
      <c r="F234" s="48">
        <v>79</v>
      </c>
      <c r="G234" s="47">
        <f t="shared" si="176"/>
        <v>60.3425326115893</v>
      </c>
      <c r="H234" s="114">
        <v>68</v>
      </c>
      <c r="I234" s="47">
        <f t="shared" si="177"/>
        <v>81.5955275534653</v>
      </c>
      <c r="J234" s="114">
        <v>91.95</v>
      </c>
      <c r="K234" s="47" t="str">
        <f t="shared" si="180"/>
        <v>/</v>
      </c>
      <c r="L234" s="123" t="s">
        <v>33</v>
      </c>
      <c r="M234" s="47">
        <f t="shared" si="178"/>
        <v>81.5955275534653</v>
      </c>
      <c r="N234" s="114">
        <v>91.95</v>
      </c>
      <c r="O234" s="47">
        <f t="shared" si="181"/>
        <v>79.8651166918094</v>
      </c>
      <c r="P234" s="114">
        <v>90</v>
      </c>
      <c r="Q234" s="47">
        <f t="shared" si="182"/>
        <v>60.3425326115893</v>
      </c>
      <c r="R234" s="131">
        <v>68</v>
      </c>
      <c r="S234" s="47">
        <f t="shared" si="183"/>
        <v>64.7794835389121</v>
      </c>
      <c r="T234" s="114">
        <v>73</v>
      </c>
      <c r="U234" s="47">
        <f t="shared" si="184"/>
        <v>50.5812405714793</v>
      </c>
      <c r="V234" s="123">
        <v>57</v>
      </c>
      <c r="W234" s="47">
        <f t="shared" si="185"/>
        <v>60.3425326115893</v>
      </c>
      <c r="X234" s="48">
        <v>68</v>
      </c>
      <c r="Y234" s="47" t="str">
        <f t="shared" si="179"/>
        <v>/</v>
      </c>
      <c r="Z234" s="114" t="s">
        <v>33</v>
      </c>
      <c r="AA234" s="47">
        <f t="shared" si="186"/>
        <v>65.2231786316443</v>
      </c>
      <c r="AB234" s="114">
        <v>73.5</v>
      </c>
      <c r="AC234" s="82">
        <v>12.69</v>
      </c>
      <c r="AD234" s="79"/>
      <c r="JO234" s="1"/>
      <c r="JP234" s="1"/>
    </row>
    <row r="235" s="5" customFormat="true" customHeight="true" spans="1:276">
      <c r="A235" s="25">
        <f>SUBTOTAL(103,$B$6:B235)</f>
        <v>220</v>
      </c>
      <c r="B235" s="31" t="s">
        <v>250</v>
      </c>
      <c r="C235" s="27" t="s">
        <v>292</v>
      </c>
      <c r="D235" s="28" t="s">
        <v>228</v>
      </c>
      <c r="E235" s="47">
        <f t="shared" si="175"/>
        <v>106.486822255746</v>
      </c>
      <c r="F235" s="48">
        <v>120</v>
      </c>
      <c r="G235" s="47">
        <f t="shared" si="176"/>
        <v>77.2029461354157</v>
      </c>
      <c r="H235" s="114">
        <v>87</v>
      </c>
      <c r="I235" s="47">
        <f t="shared" si="177"/>
        <v>108.794036737954</v>
      </c>
      <c r="J235" s="114">
        <v>122.6</v>
      </c>
      <c r="K235" s="47" t="str">
        <f t="shared" si="180"/>
        <v>/</v>
      </c>
      <c r="L235" s="123" t="s">
        <v>33</v>
      </c>
      <c r="M235" s="47">
        <f t="shared" si="178"/>
        <v>108.794036737954</v>
      </c>
      <c r="N235" s="114">
        <v>122.6</v>
      </c>
      <c r="O235" s="47">
        <f t="shared" si="181"/>
        <v>109.148992812139</v>
      </c>
      <c r="P235" s="114">
        <v>123</v>
      </c>
      <c r="Q235" s="47">
        <f t="shared" si="182"/>
        <v>77.2029461354157</v>
      </c>
      <c r="R235" s="131">
        <v>87</v>
      </c>
      <c r="S235" s="47">
        <f t="shared" si="183"/>
        <v>79.8651166918094</v>
      </c>
      <c r="T235" s="114">
        <v>90</v>
      </c>
      <c r="U235" s="47">
        <f t="shared" si="184"/>
        <v>70.1038246516994</v>
      </c>
      <c r="V235" s="123">
        <v>79</v>
      </c>
      <c r="W235" s="47">
        <f t="shared" si="185"/>
        <v>77.2029461354157</v>
      </c>
      <c r="X235" s="48">
        <v>87</v>
      </c>
      <c r="Y235" s="47" t="str">
        <f t="shared" si="179"/>
        <v>/</v>
      </c>
      <c r="Z235" s="114" t="s">
        <v>33</v>
      </c>
      <c r="AA235" s="47">
        <f t="shared" si="186"/>
        <v>79.5101606176236</v>
      </c>
      <c r="AB235" s="114">
        <v>89.6</v>
      </c>
      <c r="AC235" s="82">
        <v>12.69</v>
      </c>
      <c r="AD235" s="79"/>
      <c r="JO235" s="1"/>
      <c r="JP235" s="1"/>
    </row>
    <row r="236" s="5" customFormat="true" customHeight="true" spans="1:276">
      <c r="A236" s="25">
        <f>SUBTOTAL(103,$B$6:B236)</f>
        <v>221</v>
      </c>
      <c r="B236" s="31" t="s">
        <v>250</v>
      </c>
      <c r="C236" s="27" t="s">
        <v>293</v>
      </c>
      <c r="D236" s="28" t="s">
        <v>228</v>
      </c>
      <c r="E236" s="47">
        <f t="shared" si="175"/>
        <v>143.757210045257</v>
      </c>
      <c r="F236" s="48">
        <v>162</v>
      </c>
      <c r="G236" s="47">
        <f t="shared" si="176"/>
        <v>105.599432070281</v>
      </c>
      <c r="H236" s="114">
        <v>119</v>
      </c>
      <c r="I236" s="47">
        <f t="shared" si="177"/>
        <v>156.535628715946</v>
      </c>
      <c r="J236" s="114">
        <v>176.4</v>
      </c>
      <c r="K236" s="47" t="str">
        <f t="shared" si="180"/>
        <v>/</v>
      </c>
      <c r="L236" s="145" t="s">
        <v>33</v>
      </c>
      <c r="M236" s="47">
        <f t="shared" si="178"/>
        <v>156.535628715946</v>
      </c>
      <c r="N236" s="114">
        <v>176.4</v>
      </c>
      <c r="O236" s="47">
        <f t="shared" si="181"/>
        <v>150.856331528973</v>
      </c>
      <c r="P236" s="114">
        <v>170</v>
      </c>
      <c r="Q236" s="47">
        <f t="shared" si="182"/>
        <v>105.599432070281</v>
      </c>
      <c r="R236" s="131">
        <v>119</v>
      </c>
      <c r="S236" s="47">
        <f t="shared" si="183"/>
        <v>106.486822255746</v>
      </c>
      <c r="T236" s="114">
        <v>120</v>
      </c>
      <c r="U236" s="47">
        <f t="shared" si="184"/>
        <v>90.513798917384</v>
      </c>
      <c r="V236" s="145">
        <v>102</v>
      </c>
      <c r="W236" s="47">
        <f t="shared" si="185"/>
        <v>105.599432070281</v>
      </c>
      <c r="X236" s="48">
        <v>119</v>
      </c>
      <c r="Y236" s="47" t="str">
        <f t="shared" si="179"/>
        <v>/</v>
      </c>
      <c r="Z236" s="114" t="s">
        <v>33</v>
      </c>
      <c r="AA236" s="47">
        <f t="shared" si="186"/>
        <v>131.049782589405</v>
      </c>
      <c r="AB236" s="114">
        <v>147.68</v>
      </c>
      <c r="AC236" s="82">
        <v>12.69</v>
      </c>
      <c r="AD236" s="79"/>
      <c r="JO236" s="1"/>
      <c r="JP236" s="1"/>
    </row>
    <row r="237" s="5" customFormat="true" customHeight="true" spans="1:276">
      <c r="A237" s="25">
        <f>SUBTOTAL(103,$B$6:B237)</f>
        <v>222</v>
      </c>
      <c r="B237" s="31" t="s">
        <v>250</v>
      </c>
      <c r="C237" s="27" t="s">
        <v>294</v>
      </c>
      <c r="D237" s="28" t="s">
        <v>228</v>
      </c>
      <c r="E237" s="47">
        <f t="shared" si="175"/>
        <v>195.225840802201</v>
      </c>
      <c r="F237" s="48">
        <v>220</v>
      </c>
      <c r="G237" s="47">
        <f t="shared" si="176"/>
        <v>146.419380601651</v>
      </c>
      <c r="H237" s="114">
        <v>165</v>
      </c>
      <c r="I237" s="47">
        <f t="shared" si="177"/>
        <v>205.457449640607</v>
      </c>
      <c r="J237" s="114">
        <v>231.53</v>
      </c>
      <c r="K237" s="47" t="str">
        <f t="shared" si="180"/>
        <v>/</v>
      </c>
      <c r="L237" s="145" t="s">
        <v>33</v>
      </c>
      <c r="M237" s="47">
        <f t="shared" si="178"/>
        <v>205.457449640607</v>
      </c>
      <c r="N237" s="114">
        <v>231.53</v>
      </c>
      <c r="O237" s="47">
        <f t="shared" si="181"/>
        <v>212.973644511492</v>
      </c>
      <c r="P237" s="114">
        <v>240</v>
      </c>
      <c r="Q237" s="47">
        <f t="shared" si="182"/>
        <v>146.419380601651</v>
      </c>
      <c r="R237" s="131">
        <v>165</v>
      </c>
      <c r="S237" s="47">
        <f t="shared" si="183"/>
        <v>177.47803709291</v>
      </c>
      <c r="T237" s="114">
        <v>200</v>
      </c>
      <c r="U237" s="47">
        <f t="shared" si="184"/>
        <v>123.347235779572</v>
      </c>
      <c r="V237" s="145">
        <v>139</v>
      </c>
      <c r="W237" s="47">
        <f t="shared" si="185"/>
        <v>146.419380601651</v>
      </c>
      <c r="X237" s="48">
        <v>165</v>
      </c>
      <c r="Y237" s="47" t="str">
        <f t="shared" si="179"/>
        <v>/</v>
      </c>
      <c r="Z237" s="114" t="s">
        <v>33</v>
      </c>
      <c r="AA237" s="47">
        <f t="shared" si="186"/>
        <v>177.566776111456</v>
      </c>
      <c r="AB237" s="114">
        <v>200.1</v>
      </c>
      <c r="AC237" s="82">
        <v>12.69</v>
      </c>
      <c r="AD237" s="79"/>
      <c r="JO237" s="1"/>
      <c r="JP237" s="1"/>
    </row>
    <row r="238" s="5" customFormat="true" customHeight="true" spans="1:276">
      <c r="A238" s="25">
        <f>SUBTOTAL(103,$B$6:B238)</f>
        <v>223</v>
      </c>
      <c r="B238" s="31" t="s">
        <v>250</v>
      </c>
      <c r="C238" s="27" t="s">
        <v>295</v>
      </c>
      <c r="D238" s="28" t="s">
        <v>228</v>
      </c>
      <c r="E238" s="47">
        <f t="shared" si="175"/>
        <v>248.469251930074</v>
      </c>
      <c r="F238" s="48">
        <v>280</v>
      </c>
      <c r="G238" s="47">
        <f t="shared" si="176"/>
        <v>192.563670245807</v>
      </c>
      <c r="H238" s="114">
        <v>217</v>
      </c>
      <c r="I238" s="47">
        <f t="shared" si="177"/>
        <v>289.590913124501</v>
      </c>
      <c r="J238" s="114">
        <v>326.34</v>
      </c>
      <c r="K238" s="47" t="str">
        <f t="shared" si="180"/>
        <v>/</v>
      </c>
      <c r="L238" s="144" t="s">
        <v>33</v>
      </c>
      <c r="M238" s="47">
        <f t="shared" si="178"/>
        <v>289.590913124501</v>
      </c>
      <c r="N238" s="114">
        <v>326.34</v>
      </c>
      <c r="O238" s="47">
        <f t="shared" si="181"/>
        <v>301.712663057947</v>
      </c>
      <c r="P238" s="114">
        <v>340</v>
      </c>
      <c r="Q238" s="47">
        <f t="shared" si="182"/>
        <v>192.563670245807</v>
      </c>
      <c r="R238" s="131">
        <v>217</v>
      </c>
      <c r="S238" s="47">
        <f t="shared" si="183"/>
        <v>252.906202857396</v>
      </c>
      <c r="T238" s="114">
        <v>285</v>
      </c>
      <c r="U238" s="47">
        <f t="shared" si="184"/>
        <v>252.018812671932</v>
      </c>
      <c r="V238" s="144">
        <v>284</v>
      </c>
      <c r="W238" s="47">
        <f t="shared" si="185"/>
        <v>192.563670245807</v>
      </c>
      <c r="X238" s="48">
        <v>217</v>
      </c>
      <c r="Y238" s="47" t="str">
        <f t="shared" si="179"/>
        <v>/</v>
      </c>
      <c r="Z238" s="114" t="s">
        <v>33</v>
      </c>
      <c r="AA238" s="47">
        <f t="shared" si="186"/>
        <v>240.17215369598</v>
      </c>
      <c r="AB238" s="114">
        <v>270.65</v>
      </c>
      <c r="AC238" s="82">
        <v>12.69</v>
      </c>
      <c r="AD238" s="79"/>
      <c r="JO238" s="1"/>
      <c r="JP238" s="1"/>
    </row>
    <row r="239" s="5" customFormat="true" customHeight="true" spans="1:276">
      <c r="A239" s="25">
        <f>SUBTOTAL(103,$B$6:B239)</f>
        <v>224</v>
      </c>
      <c r="B239" s="31" t="s">
        <v>250</v>
      </c>
      <c r="C239" s="27" t="s">
        <v>296</v>
      </c>
      <c r="D239" s="28" t="s">
        <v>228</v>
      </c>
      <c r="E239" s="47">
        <f t="shared" si="175"/>
        <v>310.586564912592</v>
      </c>
      <c r="F239" s="48">
        <v>350</v>
      </c>
      <c r="G239" s="47">
        <f t="shared" si="176"/>
        <v>251.131422486467</v>
      </c>
      <c r="H239" s="114">
        <v>283</v>
      </c>
      <c r="I239" s="47">
        <f t="shared" si="177"/>
        <v>376.661638122282</v>
      </c>
      <c r="J239" s="114">
        <v>424.46</v>
      </c>
      <c r="K239" s="47" t="str">
        <f t="shared" si="180"/>
        <v>/</v>
      </c>
      <c r="L239" s="144" t="s">
        <v>33</v>
      </c>
      <c r="M239" s="47">
        <f t="shared" si="178"/>
        <v>376.661638122282</v>
      </c>
      <c r="N239" s="114">
        <v>424.46</v>
      </c>
      <c r="O239" s="47">
        <f t="shared" si="181"/>
        <v>381.577779749756</v>
      </c>
      <c r="P239" s="114">
        <v>430</v>
      </c>
      <c r="Q239" s="47">
        <f t="shared" si="182"/>
        <v>251.131422486467</v>
      </c>
      <c r="R239" s="131">
        <v>283</v>
      </c>
      <c r="S239" s="47">
        <f t="shared" si="183"/>
        <v>301.712663057947</v>
      </c>
      <c r="T239" s="114">
        <v>340</v>
      </c>
      <c r="U239" s="47">
        <f t="shared" si="184"/>
        <v>323.89741769456</v>
      </c>
      <c r="V239" s="144">
        <v>365</v>
      </c>
      <c r="W239" s="47">
        <f t="shared" si="185"/>
        <v>251.131422486467</v>
      </c>
      <c r="X239" s="48">
        <v>283</v>
      </c>
      <c r="Y239" s="47" t="str">
        <f t="shared" si="179"/>
        <v>/</v>
      </c>
      <c r="Z239" s="114" t="s">
        <v>33</v>
      </c>
      <c r="AA239" s="47">
        <f t="shared" si="186"/>
        <v>310.480078090336</v>
      </c>
      <c r="AB239" s="114">
        <v>349.88</v>
      </c>
      <c r="AC239" s="82">
        <v>12.69</v>
      </c>
      <c r="AD239" s="79"/>
      <c r="JO239" s="1"/>
      <c r="JP239" s="1"/>
    </row>
    <row r="240" s="5" customFormat="true" customHeight="true" spans="1:276">
      <c r="A240" s="25">
        <f>SUBTOTAL(103,$B$6:B240)</f>
        <v>225</v>
      </c>
      <c r="B240" s="31" t="s">
        <v>250</v>
      </c>
      <c r="C240" s="27" t="s">
        <v>297</v>
      </c>
      <c r="D240" s="28" t="s">
        <v>228</v>
      </c>
      <c r="E240" s="47">
        <f t="shared" si="175"/>
        <v>368.266926967788</v>
      </c>
      <c r="F240" s="48">
        <v>415</v>
      </c>
      <c r="G240" s="47">
        <f t="shared" si="176"/>
        <v>302.600053243411</v>
      </c>
      <c r="H240" s="114">
        <v>341</v>
      </c>
      <c r="I240" s="47">
        <f t="shared" si="177"/>
        <v>450.039932558346</v>
      </c>
      <c r="J240" s="114">
        <v>507.15</v>
      </c>
      <c r="K240" s="47" t="str">
        <f t="shared" si="180"/>
        <v>/</v>
      </c>
      <c r="L240" s="123" t="s">
        <v>33</v>
      </c>
      <c r="M240" s="47">
        <f t="shared" si="178"/>
        <v>450.039932558346</v>
      </c>
      <c r="N240" s="114">
        <v>507.15</v>
      </c>
      <c r="O240" s="47">
        <f t="shared" si="181"/>
        <v>461.442896441565</v>
      </c>
      <c r="P240" s="114">
        <v>520</v>
      </c>
      <c r="Q240" s="47">
        <f t="shared" si="182"/>
        <v>302.600053243411</v>
      </c>
      <c r="R240" s="131">
        <v>341</v>
      </c>
      <c r="S240" s="47">
        <f t="shared" si="183"/>
        <v>337.208270476529</v>
      </c>
      <c r="T240" s="114">
        <v>380</v>
      </c>
      <c r="U240" s="47">
        <f t="shared" si="184"/>
        <v>302.600053243411</v>
      </c>
      <c r="V240" s="123">
        <v>341</v>
      </c>
      <c r="W240" s="47">
        <f t="shared" si="185"/>
        <v>302.600053243411</v>
      </c>
      <c r="X240" s="48">
        <v>341</v>
      </c>
      <c r="Y240" s="47" t="str">
        <f t="shared" si="179"/>
        <v>/</v>
      </c>
      <c r="Z240" s="114" t="s">
        <v>33</v>
      </c>
      <c r="AA240" s="47">
        <f t="shared" si="186"/>
        <v>348.975064335788</v>
      </c>
      <c r="AB240" s="114">
        <v>393.26</v>
      </c>
      <c r="AC240" s="82">
        <v>12.69</v>
      </c>
      <c r="AD240" s="79"/>
      <c r="JO240" s="1"/>
      <c r="JP240" s="1"/>
    </row>
    <row r="241" s="5" customFormat="true" customHeight="true" spans="1:276">
      <c r="A241" s="25">
        <f>SUBTOTAL(103,$B$6:B241)</f>
        <v>226</v>
      </c>
      <c r="B241" s="31" t="s">
        <v>250</v>
      </c>
      <c r="C241" s="27" t="s">
        <v>298</v>
      </c>
      <c r="D241" s="28" t="s">
        <v>228</v>
      </c>
      <c r="E241" s="47">
        <f t="shared" si="175"/>
        <v>470.316798296211</v>
      </c>
      <c r="F241" s="48">
        <v>530</v>
      </c>
      <c r="G241" s="47">
        <f t="shared" si="176"/>
        <v>374.47865826604</v>
      </c>
      <c r="H241" s="114">
        <v>422</v>
      </c>
      <c r="I241" s="47">
        <f t="shared" si="177"/>
        <v>543.961309787914</v>
      </c>
      <c r="J241" s="114">
        <v>612.99</v>
      </c>
      <c r="K241" s="47" t="str">
        <f t="shared" si="180"/>
        <v>/</v>
      </c>
      <c r="L241" s="123" t="s">
        <v>33</v>
      </c>
      <c r="M241" s="47">
        <f t="shared" si="178"/>
        <v>543.961309787914</v>
      </c>
      <c r="N241" s="114">
        <v>612.99</v>
      </c>
      <c r="O241" s="47">
        <f t="shared" si="181"/>
        <v>572.366669624634</v>
      </c>
      <c r="P241" s="114">
        <v>645</v>
      </c>
      <c r="Q241" s="47">
        <f t="shared" si="182"/>
        <v>374.47865826604</v>
      </c>
      <c r="R241" s="131">
        <v>422</v>
      </c>
      <c r="S241" s="47">
        <f t="shared" si="183"/>
        <v>408.199485313692</v>
      </c>
      <c r="T241" s="114">
        <v>460</v>
      </c>
      <c r="U241" s="47">
        <f t="shared" si="184"/>
        <v>374.47865826604</v>
      </c>
      <c r="V241" s="123">
        <v>422</v>
      </c>
      <c r="W241" s="47">
        <f t="shared" si="185"/>
        <v>374.47865826604</v>
      </c>
      <c r="X241" s="48">
        <v>422</v>
      </c>
      <c r="Y241" s="47" t="str">
        <f t="shared" si="179"/>
        <v>/</v>
      </c>
      <c r="Z241" s="114" t="s">
        <v>33</v>
      </c>
      <c r="AA241" s="47">
        <f t="shared" si="186"/>
        <v>426.497470937971</v>
      </c>
      <c r="AB241" s="114">
        <v>480.62</v>
      </c>
      <c r="AC241" s="82">
        <v>12.69</v>
      </c>
      <c r="AD241" s="79"/>
      <c r="JO241" s="1"/>
      <c r="JP241" s="1"/>
    </row>
    <row r="242" s="5" customFormat="true" customHeight="true" spans="1:276">
      <c r="A242" s="25">
        <f>SUBTOTAL(103,$B$6:B242)</f>
        <v>227</v>
      </c>
      <c r="B242" s="31" t="s">
        <v>250</v>
      </c>
      <c r="C242" s="27" t="s">
        <v>299</v>
      </c>
      <c r="D242" s="28" t="s">
        <v>228</v>
      </c>
      <c r="E242" s="47">
        <f t="shared" si="175"/>
        <v>630.04703167983</v>
      </c>
      <c r="F242" s="48">
        <v>710</v>
      </c>
      <c r="G242" s="47">
        <f t="shared" si="176"/>
        <v>492.501552932825</v>
      </c>
      <c r="H242" s="114">
        <v>555</v>
      </c>
      <c r="I242" s="47">
        <f t="shared" si="177"/>
        <v>707.152364894844</v>
      </c>
      <c r="J242" s="114">
        <v>796.89</v>
      </c>
      <c r="K242" s="47" t="str">
        <f t="shared" si="180"/>
        <v>/</v>
      </c>
      <c r="L242" s="123" t="s">
        <v>33</v>
      </c>
      <c r="M242" s="47">
        <f t="shared" si="178"/>
        <v>707.152364894844</v>
      </c>
      <c r="N242" s="114">
        <v>796.89</v>
      </c>
      <c r="O242" s="47">
        <f t="shared" si="181"/>
        <v>718.786050226284</v>
      </c>
      <c r="P242" s="114">
        <v>810</v>
      </c>
      <c r="Q242" s="47">
        <f t="shared" si="182"/>
        <v>492.501552932825</v>
      </c>
      <c r="R242" s="131">
        <v>555</v>
      </c>
      <c r="S242" s="47">
        <f t="shared" si="183"/>
        <v>492.501552932825</v>
      </c>
      <c r="T242" s="114">
        <v>555</v>
      </c>
      <c r="U242" s="47">
        <f t="shared" si="184"/>
        <v>492.501552932825</v>
      </c>
      <c r="V242" s="123">
        <v>555</v>
      </c>
      <c r="W242" s="47">
        <f t="shared" si="185"/>
        <v>492.501552932825</v>
      </c>
      <c r="X242" s="48">
        <v>555</v>
      </c>
      <c r="Y242" s="47" t="str">
        <f t="shared" si="179"/>
        <v>/</v>
      </c>
      <c r="Z242" s="114" t="s">
        <v>33</v>
      </c>
      <c r="AA242" s="47">
        <f t="shared" si="186"/>
        <v>547.714970272429</v>
      </c>
      <c r="AB242" s="114">
        <v>617.22</v>
      </c>
      <c r="AC242" s="82">
        <v>12.69</v>
      </c>
      <c r="AD242" s="79"/>
      <c r="JO242" s="1"/>
      <c r="JP242" s="1"/>
    </row>
    <row r="243" s="5" customFormat="true" customHeight="true" spans="1:276">
      <c r="A243" s="25">
        <f>SUBTOTAL(103,$B$6:B243)</f>
        <v>228</v>
      </c>
      <c r="B243" s="31" t="s">
        <v>250</v>
      </c>
      <c r="C243" s="27" t="s">
        <v>300</v>
      </c>
      <c r="D243" s="28" t="s">
        <v>228</v>
      </c>
      <c r="E243" s="47">
        <f t="shared" si="175"/>
        <v>23.0721448220783</v>
      </c>
      <c r="F243" s="48">
        <v>26</v>
      </c>
      <c r="G243" s="47">
        <f t="shared" si="176"/>
        <v>19.5225840802201</v>
      </c>
      <c r="H243" s="114">
        <v>22</v>
      </c>
      <c r="I243" s="47">
        <f t="shared" si="177"/>
        <v>26.107019256367</v>
      </c>
      <c r="J243" s="114">
        <v>29.42</v>
      </c>
      <c r="K243" s="47" t="str">
        <f t="shared" si="180"/>
        <v>/</v>
      </c>
      <c r="L243" s="123" t="s">
        <v>33</v>
      </c>
      <c r="M243" s="47">
        <f t="shared" si="178"/>
        <v>26.107019256367</v>
      </c>
      <c r="N243" s="114">
        <v>29.42</v>
      </c>
      <c r="O243" s="47">
        <f t="shared" si="181"/>
        <v>23.9595350075428</v>
      </c>
      <c r="P243" s="114">
        <v>27</v>
      </c>
      <c r="Q243" s="47">
        <f t="shared" si="182"/>
        <v>19.5225840802201</v>
      </c>
      <c r="R243" s="131">
        <v>22</v>
      </c>
      <c r="S243" s="47">
        <f t="shared" si="183"/>
        <v>24.8469251930074</v>
      </c>
      <c r="T243" s="114">
        <v>28</v>
      </c>
      <c r="U243" s="47">
        <f t="shared" si="184"/>
        <v>19.5225840802201</v>
      </c>
      <c r="V243" s="123">
        <v>22</v>
      </c>
      <c r="W243" s="47">
        <f t="shared" si="185"/>
        <v>19.5225840802201</v>
      </c>
      <c r="X243" s="48">
        <v>22</v>
      </c>
      <c r="Y243" s="47" t="str">
        <f t="shared" si="179"/>
        <v>/</v>
      </c>
      <c r="Z243" s="114" t="s">
        <v>33</v>
      </c>
      <c r="AA243" s="47" t="str">
        <f t="shared" si="186"/>
        <v>/</v>
      </c>
      <c r="AB243" s="114" t="s">
        <v>33</v>
      </c>
      <c r="AC243" s="82">
        <v>12.69</v>
      </c>
      <c r="AD243" s="79"/>
      <c r="JO243" s="1"/>
      <c r="JP243" s="1"/>
    </row>
    <row r="244" s="5" customFormat="true" customHeight="true" spans="1:276">
      <c r="A244" s="25">
        <f>SUBTOTAL(103,$B$6:B244)</f>
        <v>229</v>
      </c>
      <c r="B244" s="31" t="s">
        <v>250</v>
      </c>
      <c r="C244" s="27" t="s">
        <v>301</v>
      </c>
      <c r="D244" s="28" t="s">
        <v>228</v>
      </c>
      <c r="E244" s="47">
        <f t="shared" si="175"/>
        <v>40.8199485313692</v>
      </c>
      <c r="F244" s="48">
        <v>46</v>
      </c>
      <c r="G244" s="47">
        <f t="shared" si="176"/>
        <v>29.2838761203301</v>
      </c>
      <c r="H244" s="114">
        <v>33</v>
      </c>
      <c r="I244" s="47">
        <f t="shared" si="177"/>
        <v>38.0779128582838</v>
      </c>
      <c r="J244" s="114">
        <v>42.91</v>
      </c>
      <c r="K244" s="47" t="str">
        <f t="shared" si="180"/>
        <v>/</v>
      </c>
      <c r="L244" s="123" t="s">
        <v>33</v>
      </c>
      <c r="M244" s="47">
        <f t="shared" si="178"/>
        <v>38.0779128582838</v>
      </c>
      <c r="N244" s="114">
        <v>42.91</v>
      </c>
      <c r="O244" s="47">
        <f t="shared" si="181"/>
        <v>37.270387789511</v>
      </c>
      <c r="P244" s="114">
        <v>42</v>
      </c>
      <c r="Q244" s="47">
        <f t="shared" si="182"/>
        <v>29.2838761203301</v>
      </c>
      <c r="R244" s="131">
        <v>33</v>
      </c>
      <c r="S244" s="47">
        <f t="shared" si="183"/>
        <v>34.6082172331174</v>
      </c>
      <c r="T244" s="114">
        <v>39</v>
      </c>
      <c r="U244" s="47">
        <f t="shared" si="184"/>
        <v>29.2838761203301</v>
      </c>
      <c r="V244" s="123">
        <v>33</v>
      </c>
      <c r="W244" s="47">
        <f t="shared" si="185"/>
        <v>29.2838761203301</v>
      </c>
      <c r="X244" s="48">
        <v>33</v>
      </c>
      <c r="Y244" s="47" t="str">
        <f t="shared" si="179"/>
        <v>/</v>
      </c>
      <c r="Z244" s="114" t="s">
        <v>33</v>
      </c>
      <c r="AA244" s="47">
        <f t="shared" si="186"/>
        <v>31.0231608838406</v>
      </c>
      <c r="AB244" s="114">
        <v>34.96</v>
      </c>
      <c r="AC244" s="82">
        <v>12.69</v>
      </c>
      <c r="AD244" s="79"/>
      <c r="JO244" s="1"/>
      <c r="JP244" s="1"/>
    </row>
    <row r="245" s="5" customFormat="true" customHeight="true" spans="1:276">
      <c r="A245" s="25">
        <f>SUBTOTAL(103,$B$6:B245)</f>
        <v>230</v>
      </c>
      <c r="B245" s="31" t="s">
        <v>250</v>
      </c>
      <c r="C245" s="27" t="s">
        <v>302</v>
      </c>
      <c r="D245" s="28" t="s">
        <v>228</v>
      </c>
      <c r="E245" s="47">
        <f t="shared" si="175"/>
        <v>57.6803620551957</v>
      </c>
      <c r="F245" s="48">
        <v>65</v>
      </c>
      <c r="G245" s="47">
        <f t="shared" si="176"/>
        <v>46.1442896441565</v>
      </c>
      <c r="H245" s="114">
        <v>52</v>
      </c>
      <c r="I245" s="47">
        <f t="shared" si="177"/>
        <v>59.8367202058745</v>
      </c>
      <c r="J245" s="114">
        <v>67.43</v>
      </c>
      <c r="K245" s="47" t="str">
        <f t="shared" si="180"/>
        <v>/</v>
      </c>
      <c r="L245" s="123" t="s">
        <v>33</v>
      </c>
      <c r="M245" s="47">
        <f t="shared" si="178"/>
        <v>59.8367202058745</v>
      </c>
      <c r="N245" s="114">
        <v>67.43</v>
      </c>
      <c r="O245" s="47">
        <f t="shared" si="181"/>
        <v>60.3425326115893</v>
      </c>
      <c r="P245" s="114">
        <v>68</v>
      </c>
      <c r="Q245" s="47">
        <f t="shared" si="182"/>
        <v>46.1442896441565</v>
      </c>
      <c r="R245" s="131">
        <v>52</v>
      </c>
      <c r="S245" s="47">
        <f t="shared" si="183"/>
        <v>53.2434111278729</v>
      </c>
      <c r="T245" s="114">
        <v>60</v>
      </c>
      <c r="U245" s="47">
        <f t="shared" si="184"/>
        <v>46.1442896441565</v>
      </c>
      <c r="V245" s="123">
        <v>52</v>
      </c>
      <c r="W245" s="47">
        <f t="shared" si="185"/>
        <v>46.1442896441565</v>
      </c>
      <c r="X245" s="48">
        <v>52</v>
      </c>
      <c r="Y245" s="47" t="str">
        <f t="shared" si="179"/>
        <v>/</v>
      </c>
      <c r="Z245" s="114" t="s">
        <v>33</v>
      </c>
      <c r="AA245" s="47">
        <f t="shared" si="186"/>
        <v>46.5347413257609</v>
      </c>
      <c r="AB245" s="114">
        <v>52.44</v>
      </c>
      <c r="AC245" s="82">
        <v>12.69</v>
      </c>
      <c r="AD245" s="79"/>
      <c r="JO245" s="1"/>
      <c r="JP245" s="1"/>
    </row>
    <row r="246" s="5" customFormat="true" customHeight="true" spans="1:276">
      <c r="A246" s="25">
        <f>SUBTOTAL(103,$B$6:B246)</f>
        <v>231</v>
      </c>
      <c r="B246" s="31" t="s">
        <v>250</v>
      </c>
      <c r="C246" s="27" t="s">
        <v>303</v>
      </c>
      <c r="D246" s="28" t="s">
        <v>228</v>
      </c>
      <c r="E246" s="47">
        <f t="shared" si="175"/>
        <v>91.4011891028485</v>
      </c>
      <c r="F246" s="48">
        <v>103</v>
      </c>
      <c r="G246" s="47">
        <f t="shared" si="176"/>
        <v>70.1038246516994</v>
      </c>
      <c r="H246" s="114">
        <v>79</v>
      </c>
      <c r="I246" s="47">
        <f t="shared" si="177"/>
        <v>97.9146330641583</v>
      </c>
      <c r="J246" s="114">
        <v>110.34</v>
      </c>
      <c r="K246" s="47" t="str">
        <f t="shared" si="180"/>
        <v>/</v>
      </c>
      <c r="L246" s="123" t="s">
        <v>33</v>
      </c>
      <c r="M246" s="47">
        <f t="shared" si="178"/>
        <v>97.9146330641583</v>
      </c>
      <c r="N246" s="114">
        <v>110.34</v>
      </c>
      <c r="O246" s="47">
        <f t="shared" si="181"/>
        <v>99.3877007720295</v>
      </c>
      <c r="P246" s="114">
        <v>112</v>
      </c>
      <c r="Q246" s="47">
        <f t="shared" si="182"/>
        <v>70.1038246516994</v>
      </c>
      <c r="R246" s="131">
        <v>79</v>
      </c>
      <c r="S246" s="47">
        <f t="shared" si="183"/>
        <v>79.8651166918094</v>
      </c>
      <c r="T246" s="114">
        <v>90</v>
      </c>
      <c r="U246" s="47">
        <f t="shared" si="184"/>
        <v>70.1038246516994</v>
      </c>
      <c r="V246" s="123">
        <v>79</v>
      </c>
      <c r="W246" s="47">
        <f t="shared" si="185"/>
        <v>70.1038246516994</v>
      </c>
      <c r="X246" s="48">
        <v>79</v>
      </c>
      <c r="Y246" s="47" t="str">
        <f t="shared" si="179"/>
        <v>/</v>
      </c>
      <c r="Z246" s="114" t="s">
        <v>33</v>
      </c>
      <c r="AA246" s="47">
        <f t="shared" si="186"/>
        <v>70.512024137013</v>
      </c>
      <c r="AB246" s="114">
        <v>79.46</v>
      </c>
      <c r="AC246" s="82">
        <v>12.69</v>
      </c>
      <c r="AD246" s="79"/>
      <c r="JO246" s="1"/>
      <c r="JP246" s="1"/>
    </row>
    <row r="247" s="5" customFormat="true" customHeight="true" spans="1:276">
      <c r="A247" s="25">
        <f>SUBTOTAL(103,$B$6:B247)</f>
        <v>232</v>
      </c>
      <c r="B247" s="31" t="s">
        <v>250</v>
      </c>
      <c r="C247" s="27" t="s">
        <v>304</v>
      </c>
      <c r="D247" s="28" t="s">
        <v>228</v>
      </c>
      <c r="E247" s="47">
        <f t="shared" si="175"/>
        <v>119.797675037714</v>
      </c>
      <c r="F247" s="48">
        <v>135</v>
      </c>
      <c r="G247" s="47">
        <f t="shared" si="176"/>
        <v>90.513798917384</v>
      </c>
      <c r="H247" s="114">
        <v>102</v>
      </c>
      <c r="I247" s="47">
        <f t="shared" si="177"/>
        <v>125.113142248647</v>
      </c>
      <c r="J247" s="114">
        <v>140.99</v>
      </c>
      <c r="K247" s="47" t="str">
        <f t="shared" si="180"/>
        <v>/</v>
      </c>
      <c r="L247" s="123" t="s">
        <v>33</v>
      </c>
      <c r="M247" s="47">
        <f t="shared" si="178"/>
        <v>125.113142248647</v>
      </c>
      <c r="N247" s="114">
        <v>140.99</v>
      </c>
      <c r="O247" s="47">
        <f t="shared" si="181"/>
        <v>126.009406335966</v>
      </c>
      <c r="P247" s="114">
        <v>142</v>
      </c>
      <c r="Q247" s="47">
        <f t="shared" si="182"/>
        <v>90.513798917384</v>
      </c>
      <c r="R247" s="131">
        <v>102</v>
      </c>
      <c r="S247" s="47">
        <f t="shared" si="183"/>
        <v>93.1759694737776</v>
      </c>
      <c r="T247" s="114">
        <v>105</v>
      </c>
      <c r="U247" s="47">
        <f t="shared" si="184"/>
        <v>90.513798917384</v>
      </c>
      <c r="V247" s="123">
        <v>102</v>
      </c>
      <c r="W247" s="47">
        <f t="shared" si="185"/>
        <v>90.513798917384</v>
      </c>
      <c r="X247" s="48">
        <v>102</v>
      </c>
      <c r="Y247" s="47" t="str">
        <f t="shared" si="179"/>
        <v>/</v>
      </c>
      <c r="Z247" s="114" t="s">
        <v>33</v>
      </c>
      <c r="AA247" s="47">
        <f t="shared" si="186"/>
        <v>86.7512645310143</v>
      </c>
      <c r="AB247" s="114">
        <v>97.76</v>
      </c>
      <c r="AC247" s="82">
        <v>12.69</v>
      </c>
      <c r="AD247" s="79"/>
      <c r="JO247" s="1"/>
      <c r="JP247" s="1"/>
    </row>
    <row r="248" s="5" customFormat="true" customHeight="true" spans="1:276">
      <c r="A248" s="25">
        <f>SUBTOTAL(103,$B$6:B248)</f>
        <v>233</v>
      </c>
      <c r="B248" s="31" t="s">
        <v>250</v>
      </c>
      <c r="C248" s="27" t="s">
        <v>305</v>
      </c>
      <c r="D248" s="28" t="s">
        <v>228</v>
      </c>
      <c r="E248" s="47">
        <f t="shared" si="175"/>
        <v>164.167184310942</v>
      </c>
      <c r="F248" s="48">
        <v>185</v>
      </c>
      <c r="G248" s="47">
        <f t="shared" si="176"/>
        <v>123.347235779572</v>
      </c>
      <c r="H248" s="114">
        <v>139</v>
      </c>
      <c r="I248" s="47">
        <f t="shared" si="177"/>
        <v>171.887478924483</v>
      </c>
      <c r="J248" s="114">
        <v>193.7</v>
      </c>
      <c r="K248" s="47" t="str">
        <f t="shared" si="180"/>
        <v>/</v>
      </c>
      <c r="L248" s="123" t="s">
        <v>33</v>
      </c>
      <c r="M248" s="47">
        <f t="shared" si="178"/>
        <v>171.887478924483</v>
      </c>
      <c r="N248" s="114">
        <v>193.7</v>
      </c>
      <c r="O248" s="47">
        <f t="shared" si="181"/>
        <v>168.604135238264</v>
      </c>
      <c r="P248" s="114">
        <v>190</v>
      </c>
      <c r="Q248" s="47">
        <f t="shared" si="182"/>
        <v>123.347235779572</v>
      </c>
      <c r="R248" s="131">
        <v>139</v>
      </c>
      <c r="S248" s="47">
        <f t="shared" si="183"/>
        <v>124.234625965037</v>
      </c>
      <c r="T248" s="114">
        <v>140</v>
      </c>
      <c r="U248" s="47">
        <f t="shared" si="184"/>
        <v>123.347235779572</v>
      </c>
      <c r="V248" s="123">
        <v>139</v>
      </c>
      <c r="W248" s="47">
        <f t="shared" si="185"/>
        <v>123.347235779572</v>
      </c>
      <c r="X248" s="48">
        <v>139</v>
      </c>
      <c r="Y248" s="47" t="str">
        <f t="shared" si="179"/>
        <v>/</v>
      </c>
      <c r="Z248" s="114" t="s">
        <v>33</v>
      </c>
      <c r="AA248" s="47">
        <f t="shared" si="186"/>
        <v>132.389741769456</v>
      </c>
      <c r="AB248" s="114">
        <v>149.19</v>
      </c>
      <c r="AC248" s="82">
        <v>12.69</v>
      </c>
      <c r="AD248" s="79"/>
      <c r="JO248" s="1"/>
      <c r="JP248" s="1"/>
    </row>
    <row r="249" s="5" customFormat="true" customHeight="true" spans="1:276">
      <c r="A249" s="25">
        <f>SUBTOTAL(103,$B$6:B249)</f>
        <v>234</v>
      </c>
      <c r="B249" s="31" t="s">
        <v>250</v>
      </c>
      <c r="C249" s="27" t="s">
        <v>306</v>
      </c>
      <c r="D249" s="28" t="s">
        <v>228</v>
      </c>
      <c r="E249" s="47">
        <f t="shared" si="175"/>
        <v>226.28449729346</v>
      </c>
      <c r="F249" s="48">
        <v>255</v>
      </c>
      <c r="G249" s="47">
        <f t="shared" si="176"/>
        <v>167.7167450528</v>
      </c>
      <c r="H249" s="114">
        <v>189</v>
      </c>
      <c r="I249" s="47">
        <f t="shared" si="177"/>
        <v>233.9071789866</v>
      </c>
      <c r="J249" s="114">
        <v>263.59</v>
      </c>
      <c r="K249" s="47" t="str">
        <f t="shared" si="180"/>
        <v>/</v>
      </c>
      <c r="L249" s="123" t="s">
        <v>33</v>
      </c>
      <c r="M249" s="47">
        <f t="shared" si="178"/>
        <v>233.9071789866</v>
      </c>
      <c r="N249" s="114">
        <v>263.59</v>
      </c>
      <c r="O249" s="47">
        <f t="shared" si="181"/>
        <v>248.469251930074</v>
      </c>
      <c r="P249" s="114">
        <v>280</v>
      </c>
      <c r="Q249" s="47">
        <f t="shared" si="182"/>
        <v>167.7167450528</v>
      </c>
      <c r="R249" s="131">
        <v>189</v>
      </c>
      <c r="S249" s="47">
        <f t="shared" si="183"/>
        <v>167.7167450528</v>
      </c>
      <c r="T249" s="114">
        <v>189</v>
      </c>
      <c r="U249" s="47">
        <f t="shared" si="184"/>
        <v>167.7167450528</v>
      </c>
      <c r="V249" s="123">
        <v>189</v>
      </c>
      <c r="W249" s="47">
        <f t="shared" si="185"/>
        <v>167.7167450528</v>
      </c>
      <c r="X249" s="48">
        <v>189</v>
      </c>
      <c r="Y249" s="47" t="str">
        <f t="shared" si="179"/>
        <v>/</v>
      </c>
      <c r="Z249" s="114" t="s">
        <v>33</v>
      </c>
      <c r="AA249" s="47">
        <f t="shared" si="186"/>
        <v>177.806371461532</v>
      </c>
      <c r="AB249" s="114">
        <v>200.37</v>
      </c>
      <c r="AC249" s="82">
        <v>12.69</v>
      </c>
      <c r="AD249" s="79"/>
      <c r="JO249" s="1"/>
      <c r="JP249" s="1"/>
    </row>
    <row r="250" s="5" customFormat="true" customHeight="true" spans="1:276">
      <c r="A250" s="25">
        <f>SUBTOTAL(103,$B$6:B250)</f>
        <v>235</v>
      </c>
      <c r="B250" s="31" t="s">
        <v>250</v>
      </c>
      <c r="C250" s="27" t="s">
        <v>307</v>
      </c>
      <c r="D250" s="28" t="s">
        <v>228</v>
      </c>
      <c r="E250" s="47">
        <f t="shared" si="175"/>
        <v>283.964859348656</v>
      </c>
      <c r="F250" s="48">
        <v>320</v>
      </c>
      <c r="G250" s="47">
        <f t="shared" si="176"/>
        <v>225.397107107995</v>
      </c>
      <c r="H250" s="114">
        <v>254</v>
      </c>
      <c r="I250" s="47">
        <f t="shared" si="177"/>
        <v>337.527730943296</v>
      </c>
      <c r="J250" s="114">
        <v>380.36</v>
      </c>
      <c r="K250" s="47" t="str">
        <f t="shared" si="180"/>
        <v>/</v>
      </c>
      <c r="L250" s="123" t="s">
        <v>33</v>
      </c>
      <c r="M250" s="47">
        <f t="shared" si="178"/>
        <v>337.527730943296</v>
      </c>
      <c r="N250" s="114">
        <v>380.36</v>
      </c>
      <c r="O250" s="47">
        <f t="shared" si="181"/>
        <v>337.208270476529</v>
      </c>
      <c r="P250" s="114">
        <v>380</v>
      </c>
      <c r="Q250" s="47">
        <f t="shared" si="182"/>
        <v>225.397107107995</v>
      </c>
      <c r="R250" s="131">
        <v>254</v>
      </c>
      <c r="S250" s="47">
        <f t="shared" si="183"/>
        <v>266.217055639365</v>
      </c>
      <c r="T250" s="114">
        <v>300</v>
      </c>
      <c r="U250" s="47">
        <f t="shared" si="184"/>
        <v>225.397107107995</v>
      </c>
      <c r="V250" s="123">
        <v>254</v>
      </c>
      <c r="W250" s="47">
        <f t="shared" si="185"/>
        <v>225.397107107995</v>
      </c>
      <c r="X250" s="48">
        <v>254</v>
      </c>
      <c r="Y250" s="47" t="str">
        <f t="shared" ref="Y250:Y281" si="187">IF(Z250="/","/",Z250/(1+$AC250/100))</f>
        <v>/</v>
      </c>
      <c r="Z250" s="114" t="s">
        <v>33</v>
      </c>
      <c r="AA250" s="47">
        <f t="shared" si="186"/>
        <v>272.180317685686</v>
      </c>
      <c r="AB250" s="114">
        <v>306.72</v>
      </c>
      <c r="AC250" s="82">
        <v>12.69</v>
      </c>
      <c r="AD250" s="79"/>
      <c r="JO250" s="1"/>
      <c r="JP250" s="1"/>
    </row>
    <row r="251" s="5" customFormat="true" customHeight="true" spans="1:276">
      <c r="A251" s="25">
        <f>SUBTOTAL(103,$B$6:B251)</f>
        <v>236</v>
      </c>
      <c r="B251" s="31" t="s">
        <v>250</v>
      </c>
      <c r="C251" s="27" t="s">
        <v>308</v>
      </c>
      <c r="D251" s="28" t="s">
        <v>228</v>
      </c>
      <c r="E251" s="47">
        <f t="shared" si="175"/>
        <v>386.014730677079</v>
      </c>
      <c r="F251" s="48">
        <v>435</v>
      </c>
      <c r="G251" s="47">
        <f t="shared" si="176"/>
        <v>294.61354157423</v>
      </c>
      <c r="H251" s="114">
        <v>332</v>
      </c>
      <c r="I251" s="47">
        <f t="shared" si="177"/>
        <v>425.583459046943</v>
      </c>
      <c r="J251" s="114">
        <v>479.59</v>
      </c>
      <c r="K251" s="47" t="str">
        <f t="shared" si="180"/>
        <v>/</v>
      </c>
      <c r="L251" s="123" t="s">
        <v>33</v>
      </c>
      <c r="M251" s="47">
        <f t="shared" si="178"/>
        <v>425.583459046943</v>
      </c>
      <c r="N251" s="114">
        <v>479.59</v>
      </c>
      <c r="O251" s="47">
        <f t="shared" si="181"/>
        <v>443.695092732274</v>
      </c>
      <c r="P251" s="114">
        <v>500</v>
      </c>
      <c r="Q251" s="47">
        <f t="shared" si="182"/>
        <v>294.61354157423</v>
      </c>
      <c r="R251" s="131">
        <v>332</v>
      </c>
      <c r="S251" s="47">
        <f t="shared" si="183"/>
        <v>310.586564912592</v>
      </c>
      <c r="T251" s="114">
        <v>350</v>
      </c>
      <c r="U251" s="47">
        <f t="shared" si="184"/>
        <v>294.61354157423</v>
      </c>
      <c r="V251" s="123">
        <v>332</v>
      </c>
      <c r="W251" s="47">
        <f t="shared" si="185"/>
        <v>294.61354157423</v>
      </c>
      <c r="X251" s="48">
        <v>332</v>
      </c>
      <c r="Y251" s="47" t="str">
        <f t="shared" si="187"/>
        <v>/</v>
      </c>
      <c r="Z251" s="114" t="s">
        <v>33</v>
      </c>
      <c r="AA251" s="47">
        <f t="shared" si="186"/>
        <v>326.683822876919</v>
      </c>
      <c r="AB251" s="114">
        <v>368.14</v>
      </c>
      <c r="AC251" s="82">
        <v>12.69</v>
      </c>
      <c r="AD251" s="79"/>
      <c r="JO251" s="1"/>
      <c r="JP251" s="1"/>
    </row>
    <row r="252" s="5" customFormat="true" customHeight="true" spans="1:276">
      <c r="A252" s="25">
        <f>SUBTOTAL(103,$B$6:B252)</f>
        <v>237</v>
      </c>
      <c r="B252" s="31" t="s">
        <v>250</v>
      </c>
      <c r="C252" s="27" t="s">
        <v>309</v>
      </c>
      <c r="D252" s="28" t="s">
        <v>228</v>
      </c>
      <c r="E252" s="47">
        <f t="shared" si="175"/>
        <v>417.073387168338</v>
      </c>
      <c r="F252" s="48">
        <v>470</v>
      </c>
      <c r="G252" s="47">
        <f t="shared" si="176"/>
        <v>347.856952702103</v>
      </c>
      <c r="H252" s="114">
        <v>392</v>
      </c>
      <c r="I252" s="47">
        <f t="shared" si="177"/>
        <v>498.961753483006</v>
      </c>
      <c r="J252" s="114">
        <v>562.28</v>
      </c>
      <c r="K252" s="47" t="str">
        <f t="shared" si="180"/>
        <v>/</v>
      </c>
      <c r="L252" s="123" t="s">
        <v>33</v>
      </c>
      <c r="M252" s="47">
        <f t="shared" si="178"/>
        <v>498.961753483006</v>
      </c>
      <c r="N252" s="114">
        <v>562.28</v>
      </c>
      <c r="O252" s="47">
        <f t="shared" si="181"/>
        <v>514.686307569438</v>
      </c>
      <c r="P252" s="114">
        <v>580</v>
      </c>
      <c r="Q252" s="47">
        <f t="shared" si="182"/>
        <v>347.856952702103</v>
      </c>
      <c r="R252" s="131">
        <v>392</v>
      </c>
      <c r="S252" s="47">
        <f t="shared" si="183"/>
        <v>403.76253438637</v>
      </c>
      <c r="T252" s="114">
        <v>455</v>
      </c>
      <c r="U252" s="47">
        <f t="shared" si="184"/>
        <v>347.856952702103</v>
      </c>
      <c r="V252" s="123">
        <v>392</v>
      </c>
      <c r="W252" s="47">
        <f t="shared" si="185"/>
        <v>347.856952702103</v>
      </c>
      <c r="X252" s="48">
        <v>392</v>
      </c>
      <c r="Y252" s="47" t="str">
        <f t="shared" si="187"/>
        <v>/</v>
      </c>
      <c r="Z252" s="114" t="s">
        <v>33</v>
      </c>
      <c r="AA252" s="47">
        <f t="shared" si="186"/>
        <v>378.383175082084</v>
      </c>
      <c r="AB252" s="114">
        <v>426.4</v>
      </c>
      <c r="AC252" s="82">
        <v>12.69</v>
      </c>
      <c r="AD252" s="79"/>
      <c r="JO252" s="1"/>
      <c r="JP252" s="1"/>
    </row>
    <row r="253" s="5" customFormat="true" customHeight="true" spans="1:276">
      <c r="A253" s="25">
        <f>SUBTOTAL(103,$B$6:B253)</f>
        <v>238</v>
      </c>
      <c r="B253" s="31" t="s">
        <v>250</v>
      </c>
      <c r="C253" s="27" t="s">
        <v>310</v>
      </c>
      <c r="D253" s="28" t="s">
        <v>228</v>
      </c>
      <c r="E253" s="47">
        <f t="shared" si="175"/>
        <v>532.434111278729</v>
      </c>
      <c r="F253" s="48">
        <v>600</v>
      </c>
      <c r="G253" s="47">
        <f t="shared" si="176"/>
        <v>442.80770254681</v>
      </c>
      <c r="H253" s="114">
        <v>499</v>
      </c>
      <c r="I253" s="47">
        <f t="shared" si="177"/>
        <v>626.142514863786</v>
      </c>
      <c r="J253" s="114">
        <v>705.6</v>
      </c>
      <c r="K253" s="47" t="str">
        <f t="shared" si="180"/>
        <v>/</v>
      </c>
      <c r="L253" s="123" t="s">
        <v>33</v>
      </c>
      <c r="M253" s="47">
        <f t="shared" si="178"/>
        <v>626.142514863786</v>
      </c>
      <c r="N253" s="114">
        <v>705.6</v>
      </c>
      <c r="O253" s="47" t="str">
        <f t="shared" si="181"/>
        <v>/</v>
      </c>
      <c r="P253" s="114" t="s">
        <v>33</v>
      </c>
      <c r="Q253" s="47">
        <f t="shared" si="182"/>
        <v>442.80770254681</v>
      </c>
      <c r="R253" s="131">
        <v>499</v>
      </c>
      <c r="S253" s="47">
        <f t="shared" si="183"/>
        <v>472.09157866714</v>
      </c>
      <c r="T253" s="114">
        <v>532</v>
      </c>
      <c r="U253" s="47">
        <f t="shared" si="184"/>
        <v>442.80770254681</v>
      </c>
      <c r="V253" s="123">
        <v>499</v>
      </c>
      <c r="W253" s="47">
        <f t="shared" si="185"/>
        <v>442.80770254681</v>
      </c>
      <c r="X253" s="48">
        <v>499</v>
      </c>
      <c r="Y253" s="47" t="str">
        <f t="shared" si="187"/>
        <v>/</v>
      </c>
      <c r="Z253" s="114" t="s">
        <v>33</v>
      </c>
      <c r="AA253" s="47">
        <f t="shared" si="186"/>
        <v>508.084124589582</v>
      </c>
      <c r="AB253" s="114">
        <v>572.56</v>
      </c>
      <c r="AC253" s="82">
        <v>12.69</v>
      </c>
      <c r="AD253" s="79"/>
      <c r="JO253" s="1"/>
      <c r="JP253" s="1"/>
    </row>
    <row r="254" s="5" customFormat="true" customHeight="true" spans="1:276">
      <c r="A254" s="25">
        <f>SUBTOTAL(103,$B$6:B254)</f>
        <v>239</v>
      </c>
      <c r="B254" s="31" t="s">
        <v>250</v>
      </c>
      <c r="C254" s="27" t="s">
        <v>311</v>
      </c>
      <c r="D254" s="28" t="s">
        <v>228</v>
      </c>
      <c r="E254" s="47">
        <f t="shared" si="175"/>
        <v>718.786050226284</v>
      </c>
      <c r="F254" s="48">
        <v>810</v>
      </c>
      <c r="G254" s="47">
        <f t="shared" si="176"/>
        <v>575.028840181028</v>
      </c>
      <c r="H254" s="114">
        <v>648</v>
      </c>
      <c r="I254" s="47">
        <f t="shared" si="177"/>
        <v>802.245097169225</v>
      </c>
      <c r="J254" s="114">
        <v>904.05</v>
      </c>
      <c r="K254" s="47" t="str">
        <f t="shared" si="180"/>
        <v>/</v>
      </c>
      <c r="L254" s="123" t="s">
        <v>33</v>
      </c>
      <c r="M254" s="47">
        <f t="shared" si="178"/>
        <v>802.245097169225</v>
      </c>
      <c r="N254" s="114">
        <v>904.05</v>
      </c>
      <c r="O254" s="47" t="str">
        <f t="shared" si="181"/>
        <v>/</v>
      </c>
      <c r="P254" s="114" t="s">
        <v>33</v>
      </c>
      <c r="Q254" s="47">
        <f t="shared" si="182"/>
        <v>575.028840181028</v>
      </c>
      <c r="R254" s="131">
        <v>648</v>
      </c>
      <c r="S254" s="47">
        <f t="shared" si="183"/>
        <v>575.028840181028</v>
      </c>
      <c r="T254" s="114">
        <v>648</v>
      </c>
      <c r="U254" s="47">
        <f t="shared" si="184"/>
        <v>575.028840181028</v>
      </c>
      <c r="V254" s="123">
        <v>648</v>
      </c>
      <c r="W254" s="47">
        <f t="shared" si="185"/>
        <v>575.028840181028</v>
      </c>
      <c r="X254" s="48">
        <v>648</v>
      </c>
      <c r="Y254" s="47" t="str">
        <f t="shared" si="187"/>
        <v>/</v>
      </c>
      <c r="Z254" s="114" t="s">
        <v>33</v>
      </c>
      <c r="AA254" s="47">
        <f t="shared" si="186"/>
        <v>790.043482119088</v>
      </c>
      <c r="AB254" s="114">
        <v>890.3</v>
      </c>
      <c r="AC254" s="82">
        <v>12.69</v>
      </c>
      <c r="AD254" s="79"/>
      <c r="JO254" s="1"/>
      <c r="JP254" s="1"/>
    </row>
    <row r="255" s="5" customFormat="true" customHeight="true" spans="1:276">
      <c r="A255" s="25">
        <f>SUBTOTAL(103,$B$6:B255)</f>
        <v>240</v>
      </c>
      <c r="B255" s="31" t="s">
        <v>250</v>
      </c>
      <c r="C255" s="105" t="s">
        <v>312</v>
      </c>
      <c r="D255" s="28" t="s">
        <v>228</v>
      </c>
      <c r="E255" s="47">
        <f t="shared" si="175"/>
        <v>39.9325583459047</v>
      </c>
      <c r="F255" s="48">
        <v>45</v>
      </c>
      <c r="G255" s="47">
        <f t="shared" si="176"/>
        <v>31.9460466767238</v>
      </c>
      <c r="H255" s="114">
        <v>36</v>
      </c>
      <c r="I255" s="47">
        <f t="shared" si="177"/>
        <v>42.4261247670601</v>
      </c>
      <c r="J255" s="114">
        <v>47.81</v>
      </c>
      <c r="K255" s="47" t="str">
        <f t="shared" si="180"/>
        <v>/</v>
      </c>
      <c r="L255" s="145" t="s">
        <v>33</v>
      </c>
      <c r="M255" s="47">
        <f t="shared" si="178"/>
        <v>42.4261247670601</v>
      </c>
      <c r="N255" s="114">
        <v>47.81</v>
      </c>
      <c r="O255" s="47">
        <f t="shared" si="181"/>
        <v>48.8064602005502</v>
      </c>
      <c r="P255" s="114">
        <v>55</v>
      </c>
      <c r="Q255" s="47">
        <f t="shared" si="182"/>
        <v>31.9460466767238</v>
      </c>
      <c r="R255" s="131">
        <v>36</v>
      </c>
      <c r="S255" s="47">
        <f t="shared" si="183"/>
        <v>38.1577779749756</v>
      </c>
      <c r="T255" s="114">
        <v>43</v>
      </c>
      <c r="U255" s="47">
        <f t="shared" si="184"/>
        <v>21.2973644511492</v>
      </c>
      <c r="V255" s="145">
        <v>24</v>
      </c>
      <c r="W255" s="47">
        <f t="shared" si="185"/>
        <v>31.9460466767238</v>
      </c>
      <c r="X255" s="48">
        <v>36</v>
      </c>
      <c r="Y255" s="47" t="str">
        <f t="shared" si="187"/>
        <v>/</v>
      </c>
      <c r="Z255" s="114" t="s">
        <v>33</v>
      </c>
      <c r="AA255" s="47">
        <f t="shared" si="186"/>
        <v>44.9640606974887</v>
      </c>
      <c r="AB255" s="114">
        <v>50.67</v>
      </c>
      <c r="AC255" s="82">
        <v>12.69</v>
      </c>
      <c r="AD255" s="79"/>
      <c r="JO255" s="1"/>
      <c r="JP255" s="1"/>
    </row>
    <row r="256" s="5" customFormat="true" customHeight="true" spans="1:276">
      <c r="A256" s="25">
        <f>SUBTOTAL(103,$B$6:B256)</f>
        <v>241</v>
      </c>
      <c r="B256" s="31" t="s">
        <v>250</v>
      </c>
      <c r="C256" s="105" t="s">
        <v>313</v>
      </c>
      <c r="D256" s="28" t="s">
        <v>228</v>
      </c>
      <c r="E256" s="47">
        <f t="shared" si="175"/>
        <v>58.5677522406602</v>
      </c>
      <c r="F256" s="48">
        <v>66</v>
      </c>
      <c r="G256" s="47">
        <f t="shared" si="176"/>
        <v>49.6938503860147</v>
      </c>
      <c r="H256" s="114">
        <v>56</v>
      </c>
      <c r="I256" s="47">
        <f t="shared" si="177"/>
        <v>65.2764220427722</v>
      </c>
      <c r="J256" s="114">
        <v>73.56</v>
      </c>
      <c r="K256" s="47" t="str">
        <f t="shared" si="180"/>
        <v>/</v>
      </c>
      <c r="L256" s="145" t="s">
        <v>33</v>
      </c>
      <c r="M256" s="47">
        <f t="shared" si="178"/>
        <v>65.2764220427722</v>
      </c>
      <c r="N256" s="114">
        <v>73.56</v>
      </c>
      <c r="O256" s="47">
        <f t="shared" si="181"/>
        <v>73.6533853935575</v>
      </c>
      <c r="P256" s="114">
        <v>83</v>
      </c>
      <c r="Q256" s="47">
        <f t="shared" si="182"/>
        <v>49.6938503860147</v>
      </c>
      <c r="R256" s="131">
        <v>56</v>
      </c>
      <c r="S256" s="47">
        <f t="shared" si="183"/>
        <v>53.2434111278729</v>
      </c>
      <c r="T256" s="114">
        <v>60</v>
      </c>
      <c r="U256" s="47">
        <f t="shared" si="184"/>
        <v>43.4821190877629</v>
      </c>
      <c r="V256" s="145">
        <v>49</v>
      </c>
      <c r="W256" s="47">
        <f t="shared" si="185"/>
        <v>49.6938503860147</v>
      </c>
      <c r="X256" s="48">
        <v>56</v>
      </c>
      <c r="Y256" s="47" t="str">
        <f t="shared" si="187"/>
        <v>/</v>
      </c>
      <c r="Z256" s="114" t="s">
        <v>33</v>
      </c>
      <c r="AA256" s="47">
        <f t="shared" si="186"/>
        <v>62.6941166030704</v>
      </c>
      <c r="AB256" s="114">
        <v>70.65</v>
      </c>
      <c r="AC256" s="82">
        <v>12.69</v>
      </c>
      <c r="AD256" s="79"/>
      <c r="JO256" s="1"/>
      <c r="JP256" s="1"/>
    </row>
    <row r="257" s="5" customFormat="true" customHeight="true" spans="1:276">
      <c r="A257" s="25">
        <f>SUBTOTAL(103,$B$6:B257)</f>
        <v>242</v>
      </c>
      <c r="B257" s="31" t="s">
        <v>250</v>
      </c>
      <c r="C257" s="105" t="s">
        <v>314</v>
      </c>
      <c r="D257" s="28" t="s">
        <v>228</v>
      </c>
      <c r="E257" s="47">
        <f t="shared" si="175"/>
        <v>93.1759694737776</v>
      </c>
      <c r="F257" s="48">
        <v>105</v>
      </c>
      <c r="G257" s="47">
        <f t="shared" si="176"/>
        <v>77.2029461354157</v>
      </c>
      <c r="H257" s="114">
        <v>87</v>
      </c>
      <c r="I257" s="47">
        <f t="shared" si="177"/>
        <v>106.619930783566</v>
      </c>
      <c r="J257" s="114">
        <v>120.15</v>
      </c>
      <c r="K257" s="47" t="str">
        <f t="shared" si="180"/>
        <v>/</v>
      </c>
      <c r="L257" s="123" t="s">
        <v>33</v>
      </c>
      <c r="M257" s="47">
        <f t="shared" si="178"/>
        <v>106.619930783566</v>
      </c>
      <c r="N257" s="114">
        <v>120.15</v>
      </c>
      <c r="O257" s="47">
        <f t="shared" si="181"/>
        <v>110.036382997604</v>
      </c>
      <c r="P257" s="114">
        <v>124</v>
      </c>
      <c r="Q257" s="47">
        <f t="shared" si="182"/>
        <v>77.2029461354157</v>
      </c>
      <c r="R257" s="131">
        <v>87</v>
      </c>
      <c r="S257" s="47">
        <f t="shared" si="183"/>
        <v>84.3020676191321</v>
      </c>
      <c r="T257" s="114">
        <v>95</v>
      </c>
      <c r="U257" s="47">
        <f t="shared" si="184"/>
        <v>92.2885792883131</v>
      </c>
      <c r="V257" s="123">
        <v>104</v>
      </c>
      <c r="W257" s="47">
        <f t="shared" si="185"/>
        <v>77.2029461354157</v>
      </c>
      <c r="X257" s="48">
        <v>87</v>
      </c>
      <c r="Y257" s="47" t="str">
        <f t="shared" si="187"/>
        <v>/</v>
      </c>
      <c r="Z257" s="114" t="s">
        <v>33</v>
      </c>
      <c r="AA257" s="47">
        <f t="shared" si="186"/>
        <v>83.5921554707605</v>
      </c>
      <c r="AB257" s="114">
        <v>94.2</v>
      </c>
      <c r="AC257" s="82">
        <v>12.69</v>
      </c>
      <c r="AD257" s="79"/>
      <c r="JO257" s="1"/>
      <c r="JP257" s="1"/>
    </row>
    <row r="258" s="5" customFormat="true" customHeight="true" spans="1:276">
      <c r="A258" s="25">
        <f>SUBTOTAL(103,$B$6:B258)</f>
        <v>243</v>
      </c>
      <c r="B258" s="31" t="s">
        <v>250</v>
      </c>
      <c r="C258" s="105" t="s">
        <v>315</v>
      </c>
      <c r="D258" s="28" t="s">
        <v>228</v>
      </c>
      <c r="E258" s="47">
        <f t="shared" si="175"/>
        <v>122.459845594108</v>
      </c>
      <c r="F258" s="48">
        <v>138</v>
      </c>
      <c r="G258" s="47">
        <f t="shared" si="176"/>
        <v>102.049871328423</v>
      </c>
      <c r="H258" s="114">
        <v>115</v>
      </c>
      <c r="I258" s="47">
        <f t="shared" si="177"/>
        <v>141.43224775934</v>
      </c>
      <c r="J258" s="114">
        <v>159.38</v>
      </c>
      <c r="K258" s="47" t="str">
        <f t="shared" si="180"/>
        <v>/</v>
      </c>
      <c r="L258" s="123" t="s">
        <v>33</v>
      </c>
      <c r="M258" s="47">
        <f t="shared" si="178"/>
        <v>141.43224775934</v>
      </c>
      <c r="N258" s="114">
        <v>159.38</v>
      </c>
      <c r="O258" s="47">
        <f t="shared" si="181"/>
        <v>150.856331528973</v>
      </c>
      <c r="P258" s="114">
        <v>170</v>
      </c>
      <c r="Q258" s="47">
        <f t="shared" si="182"/>
        <v>102.049871328423</v>
      </c>
      <c r="R258" s="131">
        <v>115</v>
      </c>
      <c r="S258" s="47">
        <f t="shared" si="183"/>
        <v>110.923773183069</v>
      </c>
      <c r="T258" s="114">
        <v>125</v>
      </c>
      <c r="U258" s="47">
        <f t="shared" si="184"/>
        <v>119.797675037714</v>
      </c>
      <c r="V258" s="123">
        <v>135</v>
      </c>
      <c r="W258" s="47">
        <f t="shared" si="185"/>
        <v>102.049871328423</v>
      </c>
      <c r="X258" s="48">
        <v>115</v>
      </c>
      <c r="Y258" s="47" t="str">
        <f t="shared" si="187"/>
        <v>/</v>
      </c>
      <c r="Z258" s="114" t="s">
        <v>33</v>
      </c>
      <c r="AA258" s="47">
        <f t="shared" si="186"/>
        <v>129.345993433313</v>
      </c>
      <c r="AB258" s="114">
        <v>145.76</v>
      </c>
      <c r="AC258" s="82">
        <v>12.69</v>
      </c>
      <c r="AD258" s="79"/>
      <c r="JO258" s="1"/>
      <c r="JP258" s="1"/>
    </row>
    <row r="259" s="5" customFormat="true" customHeight="true" spans="1:276">
      <c r="A259" s="25">
        <f>SUBTOTAL(103,$B$6:B259)</f>
        <v>244</v>
      </c>
      <c r="B259" s="31" t="s">
        <v>250</v>
      </c>
      <c r="C259" s="27" t="s">
        <v>316</v>
      </c>
      <c r="D259" s="28" t="s">
        <v>228</v>
      </c>
      <c r="E259" s="47">
        <f t="shared" si="175"/>
        <v>173.041086165587</v>
      </c>
      <c r="F259" s="48">
        <v>195</v>
      </c>
      <c r="G259" s="47">
        <f t="shared" si="176"/>
        <v>140.207649303399</v>
      </c>
      <c r="H259" s="114">
        <v>158</v>
      </c>
      <c r="I259" s="47">
        <f t="shared" si="177"/>
        <v>191.756145177034</v>
      </c>
      <c r="J259" s="114">
        <v>216.09</v>
      </c>
      <c r="K259" s="47" t="str">
        <f t="shared" si="180"/>
        <v>/</v>
      </c>
      <c r="L259" s="123" t="s">
        <v>33</v>
      </c>
      <c r="M259" s="47">
        <f t="shared" si="178"/>
        <v>191.756145177034</v>
      </c>
      <c r="N259" s="114">
        <v>216.09</v>
      </c>
      <c r="O259" s="47">
        <f t="shared" si="181"/>
        <v>195.225840802201</v>
      </c>
      <c r="P259" s="114">
        <v>220</v>
      </c>
      <c r="Q259" s="47">
        <f t="shared" si="182"/>
        <v>140.207649303399</v>
      </c>
      <c r="R259" s="131">
        <v>158</v>
      </c>
      <c r="S259" s="47">
        <f t="shared" si="183"/>
        <v>164.167184310942</v>
      </c>
      <c r="T259" s="114">
        <v>185</v>
      </c>
      <c r="U259" s="47">
        <f t="shared" si="184"/>
        <v>152.631111899902</v>
      </c>
      <c r="V259" s="123">
        <v>172</v>
      </c>
      <c r="W259" s="47">
        <f t="shared" si="185"/>
        <v>140.207649303399</v>
      </c>
      <c r="X259" s="48">
        <v>158</v>
      </c>
      <c r="Y259" s="47" t="str">
        <f t="shared" si="187"/>
        <v>/</v>
      </c>
      <c r="Z259" s="114" t="s">
        <v>33</v>
      </c>
      <c r="AA259" s="47">
        <f t="shared" si="186"/>
        <v>168.781613275357</v>
      </c>
      <c r="AB259" s="114">
        <v>190.2</v>
      </c>
      <c r="AC259" s="82">
        <v>12.69</v>
      </c>
      <c r="AD259" s="79"/>
      <c r="JO259" s="1"/>
      <c r="JP259" s="1"/>
    </row>
    <row r="260" s="5" customFormat="true" customHeight="true" spans="1:276">
      <c r="A260" s="25">
        <f>SUBTOTAL(103,$B$6:B260)</f>
        <v>245</v>
      </c>
      <c r="B260" s="31" t="s">
        <v>250</v>
      </c>
      <c r="C260" s="27" t="s">
        <v>317</v>
      </c>
      <c r="D260" s="28" t="s">
        <v>228</v>
      </c>
      <c r="E260" s="47">
        <f t="shared" si="175"/>
        <v>239.595350075428</v>
      </c>
      <c r="F260" s="48">
        <v>270</v>
      </c>
      <c r="G260" s="47">
        <f t="shared" si="176"/>
        <v>185.464548762091</v>
      </c>
      <c r="H260" s="114">
        <v>209</v>
      </c>
      <c r="I260" s="47">
        <f t="shared" si="177"/>
        <v>269.047830330997</v>
      </c>
      <c r="J260" s="114">
        <v>303.19</v>
      </c>
      <c r="K260" s="47" t="str">
        <f t="shared" si="180"/>
        <v>/</v>
      </c>
      <c r="L260" s="123" t="s">
        <v>33</v>
      </c>
      <c r="M260" s="47">
        <f t="shared" si="178"/>
        <v>269.047830330997</v>
      </c>
      <c r="N260" s="114">
        <v>303.19</v>
      </c>
      <c r="O260" s="47">
        <f t="shared" si="181"/>
        <v>275.09095749401</v>
      </c>
      <c r="P260" s="114">
        <v>310</v>
      </c>
      <c r="Q260" s="47">
        <f t="shared" si="182"/>
        <v>185.464548762091</v>
      </c>
      <c r="R260" s="131">
        <v>209</v>
      </c>
      <c r="S260" s="47">
        <f t="shared" si="183"/>
        <v>212.973644511492</v>
      </c>
      <c r="T260" s="114">
        <v>240</v>
      </c>
      <c r="U260" s="47">
        <f t="shared" si="184"/>
        <v>234.271008962641</v>
      </c>
      <c r="V260" s="123">
        <v>264</v>
      </c>
      <c r="W260" s="47">
        <f t="shared" si="185"/>
        <v>185.464548762091</v>
      </c>
      <c r="X260" s="48">
        <v>209</v>
      </c>
      <c r="Y260" s="47" t="str">
        <f t="shared" si="187"/>
        <v>/</v>
      </c>
      <c r="Z260" s="114" t="s">
        <v>33</v>
      </c>
      <c r="AA260" s="47">
        <f t="shared" si="186"/>
        <v>235.247138166652</v>
      </c>
      <c r="AB260" s="114">
        <v>265.1</v>
      </c>
      <c r="AC260" s="82">
        <v>12.69</v>
      </c>
      <c r="AD260" s="79"/>
      <c r="JO260" s="1"/>
      <c r="JP260" s="1"/>
    </row>
    <row r="261" s="5" customFormat="true" customHeight="true" spans="1:276">
      <c r="A261" s="25">
        <f>SUBTOTAL(103,$B$6:B261)</f>
        <v>246</v>
      </c>
      <c r="B261" s="31" t="s">
        <v>250</v>
      </c>
      <c r="C261" s="27" t="s">
        <v>318</v>
      </c>
      <c r="D261" s="28" t="s">
        <v>228</v>
      </c>
      <c r="E261" s="47">
        <f t="shared" si="175"/>
        <v>319.460466767238</v>
      </c>
      <c r="F261" s="48">
        <v>360</v>
      </c>
      <c r="G261" s="47">
        <f t="shared" si="176"/>
        <v>252.018812671932</v>
      </c>
      <c r="H261" s="114">
        <v>284</v>
      </c>
      <c r="I261" s="47">
        <f t="shared" si="177"/>
        <v>371.772118200373</v>
      </c>
      <c r="J261" s="114">
        <v>418.95</v>
      </c>
      <c r="K261" s="47" t="str">
        <f t="shared" si="180"/>
        <v>/</v>
      </c>
      <c r="L261" s="123" t="s">
        <v>33</v>
      </c>
      <c r="M261" s="47">
        <f t="shared" si="178"/>
        <v>371.772118200373</v>
      </c>
      <c r="N261" s="114">
        <v>418.95</v>
      </c>
      <c r="O261" s="47">
        <f t="shared" si="181"/>
        <v>372.70387789511</v>
      </c>
      <c r="P261" s="114">
        <v>420</v>
      </c>
      <c r="Q261" s="47">
        <f t="shared" si="182"/>
        <v>252.018812671932</v>
      </c>
      <c r="R261" s="131">
        <v>284</v>
      </c>
      <c r="S261" s="47">
        <f t="shared" si="183"/>
        <v>292.838761203301</v>
      </c>
      <c r="T261" s="114">
        <v>330</v>
      </c>
      <c r="U261" s="47">
        <f t="shared" si="184"/>
        <v>317.685686396308</v>
      </c>
      <c r="V261" s="123">
        <v>358</v>
      </c>
      <c r="W261" s="47">
        <f t="shared" si="185"/>
        <v>252.018812671932</v>
      </c>
      <c r="X261" s="48">
        <v>284</v>
      </c>
      <c r="Y261" s="47" t="str">
        <f t="shared" si="187"/>
        <v>/</v>
      </c>
      <c r="Z261" s="114" t="s">
        <v>33</v>
      </c>
      <c r="AA261" s="47">
        <f t="shared" si="186"/>
        <v>310.14286981986</v>
      </c>
      <c r="AB261" s="114">
        <v>349.5</v>
      </c>
      <c r="AC261" s="82">
        <v>12.69</v>
      </c>
      <c r="AD261" s="79"/>
      <c r="JO261" s="1"/>
      <c r="JP261" s="1"/>
    </row>
    <row r="262" s="5" customFormat="true" customHeight="true" spans="1:276">
      <c r="A262" s="25">
        <f>SUBTOTAL(103,$B$6:B262)</f>
        <v>247</v>
      </c>
      <c r="B262" s="31" t="s">
        <v>250</v>
      </c>
      <c r="C262" s="27" t="s">
        <v>319</v>
      </c>
      <c r="D262" s="28" t="s">
        <v>228</v>
      </c>
      <c r="E262" s="47">
        <f t="shared" si="175"/>
        <v>390.451681604401</v>
      </c>
      <c r="F262" s="48">
        <v>440</v>
      </c>
      <c r="G262" s="47">
        <f t="shared" si="176"/>
        <v>323.89741769456</v>
      </c>
      <c r="H262" s="114">
        <v>365</v>
      </c>
      <c r="I262" s="47">
        <f t="shared" si="177"/>
        <v>475.481409175615</v>
      </c>
      <c r="J262" s="114">
        <v>535.82</v>
      </c>
      <c r="K262" s="47" t="str">
        <f t="shared" si="180"/>
        <v>/</v>
      </c>
      <c r="L262" s="123" t="s">
        <v>33</v>
      </c>
      <c r="M262" s="47">
        <f t="shared" si="178"/>
        <v>475.481409175615</v>
      </c>
      <c r="N262" s="114">
        <v>535.82</v>
      </c>
      <c r="O262" s="47">
        <f t="shared" si="181"/>
        <v>474.753749223534</v>
      </c>
      <c r="P262" s="114">
        <v>535</v>
      </c>
      <c r="Q262" s="47">
        <f t="shared" si="182"/>
        <v>323.89741769456</v>
      </c>
      <c r="R262" s="131">
        <v>365</v>
      </c>
      <c r="S262" s="47">
        <f t="shared" si="183"/>
        <v>328.334368621883</v>
      </c>
      <c r="T262" s="114">
        <v>370</v>
      </c>
      <c r="U262" s="47">
        <f t="shared" si="184"/>
        <v>323.89741769456</v>
      </c>
      <c r="V262" s="123">
        <v>365</v>
      </c>
      <c r="W262" s="47">
        <f t="shared" si="185"/>
        <v>323.89741769456</v>
      </c>
      <c r="X262" s="48">
        <v>365</v>
      </c>
      <c r="Y262" s="47" t="str">
        <f t="shared" si="187"/>
        <v>/</v>
      </c>
      <c r="Z262" s="114" t="s">
        <v>33</v>
      </c>
      <c r="AA262" s="47">
        <f t="shared" si="186"/>
        <v>390.540420622948</v>
      </c>
      <c r="AB262" s="114">
        <v>440.1</v>
      </c>
      <c r="AC262" s="82">
        <v>12.69</v>
      </c>
      <c r="AD262" s="79"/>
      <c r="JO262" s="1"/>
      <c r="JP262" s="1"/>
    </row>
    <row r="263" s="5" customFormat="true" customHeight="true" spans="1:276">
      <c r="A263" s="25">
        <f>SUBTOTAL(103,$B$6:B263)</f>
        <v>248</v>
      </c>
      <c r="B263" s="31" t="s">
        <v>250</v>
      </c>
      <c r="C263" s="27" t="s">
        <v>320</v>
      </c>
      <c r="D263" s="28" t="s">
        <v>228</v>
      </c>
      <c r="E263" s="47">
        <f t="shared" si="175"/>
        <v>488.064602005502</v>
      </c>
      <c r="F263" s="48">
        <v>550</v>
      </c>
      <c r="G263" s="47">
        <f t="shared" si="176"/>
        <v>394.00124234626</v>
      </c>
      <c r="H263" s="114">
        <v>444</v>
      </c>
      <c r="I263" s="47">
        <f t="shared" si="177"/>
        <v>557.662614251486</v>
      </c>
      <c r="J263" s="114">
        <v>628.43</v>
      </c>
      <c r="K263" s="47" t="str">
        <f t="shared" si="180"/>
        <v>/</v>
      </c>
      <c r="L263" s="123" t="s">
        <v>33</v>
      </c>
      <c r="M263" s="47">
        <f t="shared" si="178"/>
        <v>557.662614251486</v>
      </c>
      <c r="N263" s="114">
        <v>628.43</v>
      </c>
      <c r="O263" s="47">
        <f t="shared" si="181"/>
        <v>590.114473333925</v>
      </c>
      <c r="P263" s="114">
        <v>665</v>
      </c>
      <c r="Q263" s="47">
        <f t="shared" si="182"/>
        <v>394.00124234626</v>
      </c>
      <c r="R263" s="131">
        <v>444</v>
      </c>
      <c r="S263" s="47">
        <f t="shared" si="183"/>
        <v>443.695092732274</v>
      </c>
      <c r="T263" s="114">
        <v>500</v>
      </c>
      <c r="U263" s="47">
        <f t="shared" si="184"/>
        <v>509.361966456651</v>
      </c>
      <c r="V263" s="123">
        <v>574</v>
      </c>
      <c r="W263" s="47">
        <f t="shared" si="185"/>
        <v>394.00124234626</v>
      </c>
      <c r="X263" s="48">
        <v>444</v>
      </c>
      <c r="Y263" s="47" t="str">
        <f t="shared" si="187"/>
        <v>/</v>
      </c>
      <c r="Z263" s="114" t="s">
        <v>33</v>
      </c>
      <c r="AA263" s="47">
        <f t="shared" si="186"/>
        <v>451.796965125566</v>
      </c>
      <c r="AB263" s="114">
        <v>509.13</v>
      </c>
      <c r="AC263" s="82">
        <v>12.69</v>
      </c>
      <c r="AD263" s="79"/>
      <c r="JO263" s="1"/>
      <c r="JP263" s="1"/>
    </row>
    <row r="264" s="5" customFormat="true" customHeight="true" spans="1:276">
      <c r="A264" s="25">
        <f>SUBTOTAL(103,$B$6:B264)</f>
        <v>249</v>
      </c>
      <c r="B264" s="31" t="s">
        <v>250</v>
      </c>
      <c r="C264" s="27" t="s">
        <v>321</v>
      </c>
      <c r="D264" s="28" t="s">
        <v>228</v>
      </c>
      <c r="E264" s="47">
        <f t="shared" si="175"/>
        <v>621.173129825184</v>
      </c>
      <c r="F264" s="48">
        <v>700</v>
      </c>
      <c r="G264" s="47">
        <f t="shared" si="176"/>
        <v>491.61416274736</v>
      </c>
      <c r="H264" s="114">
        <v>554</v>
      </c>
      <c r="I264" s="47">
        <f t="shared" si="177"/>
        <v>727.65995208093</v>
      </c>
      <c r="J264" s="114">
        <v>820</v>
      </c>
      <c r="K264" s="47" t="str">
        <f t="shared" si="180"/>
        <v>/</v>
      </c>
      <c r="L264" s="123" t="s">
        <v>33</v>
      </c>
      <c r="M264" s="47">
        <f t="shared" si="178"/>
        <v>727.65995208093</v>
      </c>
      <c r="N264" s="114">
        <v>820</v>
      </c>
      <c r="O264" s="47">
        <f t="shared" si="181"/>
        <v>736.533853935576</v>
      </c>
      <c r="P264" s="114">
        <v>830</v>
      </c>
      <c r="Q264" s="47">
        <f t="shared" si="182"/>
        <v>491.61416274736</v>
      </c>
      <c r="R264" s="131">
        <v>554</v>
      </c>
      <c r="S264" s="47">
        <f t="shared" si="183"/>
        <v>491.61416274736</v>
      </c>
      <c r="T264" s="114">
        <v>554</v>
      </c>
      <c r="U264" s="47">
        <f t="shared" si="184"/>
        <v>606.087496672287</v>
      </c>
      <c r="V264" s="123">
        <v>683</v>
      </c>
      <c r="W264" s="47">
        <f t="shared" si="185"/>
        <v>491.61416274736</v>
      </c>
      <c r="X264" s="48">
        <v>554</v>
      </c>
      <c r="Y264" s="47" t="str">
        <f t="shared" si="187"/>
        <v>/</v>
      </c>
      <c r="Z264" s="114" t="s">
        <v>33</v>
      </c>
      <c r="AA264" s="47">
        <f t="shared" si="186"/>
        <v>541.503238974177</v>
      </c>
      <c r="AB264" s="114">
        <v>610.22</v>
      </c>
      <c r="AC264" s="82">
        <v>12.69</v>
      </c>
      <c r="AD264" s="79"/>
      <c r="JO264" s="1"/>
      <c r="JP264" s="1"/>
    </row>
    <row r="265" s="5" customFormat="true" customHeight="true" spans="1:276">
      <c r="A265" s="25">
        <f>SUBTOTAL(103,$B$6:B265)</f>
        <v>250</v>
      </c>
      <c r="B265" s="31" t="s">
        <v>250</v>
      </c>
      <c r="C265" s="27" t="s">
        <v>322</v>
      </c>
      <c r="D265" s="28" t="s">
        <v>228</v>
      </c>
      <c r="E265" s="47">
        <f t="shared" si="175"/>
        <v>798.651166918094</v>
      </c>
      <c r="F265" s="48">
        <v>900</v>
      </c>
      <c r="G265" s="47">
        <f t="shared" si="176"/>
        <v>633.596592421688</v>
      </c>
      <c r="H265" s="114">
        <v>714</v>
      </c>
      <c r="I265" s="47">
        <f t="shared" si="177"/>
        <v>843.020676191321</v>
      </c>
      <c r="J265" s="114">
        <v>950</v>
      </c>
      <c r="K265" s="47" t="str">
        <f t="shared" si="180"/>
        <v>/</v>
      </c>
      <c r="L265" s="123" t="s">
        <v>33</v>
      </c>
      <c r="M265" s="47">
        <f t="shared" si="178"/>
        <v>843.020676191321</v>
      </c>
      <c r="N265" s="114">
        <v>950</v>
      </c>
      <c r="O265" s="47">
        <f t="shared" si="181"/>
        <v>865.205430827935</v>
      </c>
      <c r="P265" s="114">
        <v>975</v>
      </c>
      <c r="Q265" s="47">
        <f t="shared" si="182"/>
        <v>633.596592421688</v>
      </c>
      <c r="R265" s="131">
        <v>714</v>
      </c>
      <c r="S265" s="47">
        <f t="shared" si="183"/>
        <v>638.920933534475</v>
      </c>
      <c r="T265" s="114">
        <v>720</v>
      </c>
      <c r="U265" s="47">
        <f t="shared" si="184"/>
        <v>821.723311740172</v>
      </c>
      <c r="V265" s="123">
        <v>926</v>
      </c>
      <c r="W265" s="47">
        <f t="shared" si="185"/>
        <v>633.596592421688</v>
      </c>
      <c r="X265" s="48">
        <v>714</v>
      </c>
      <c r="Y265" s="47" t="str">
        <f t="shared" si="187"/>
        <v>/</v>
      </c>
      <c r="Z265" s="114" t="s">
        <v>33</v>
      </c>
      <c r="AA265" s="47">
        <f t="shared" si="186"/>
        <v>710.355843464371</v>
      </c>
      <c r="AB265" s="114">
        <v>800.5</v>
      </c>
      <c r="AC265" s="82">
        <v>12.69</v>
      </c>
      <c r="AD265" s="79"/>
      <c r="JO265" s="1"/>
      <c r="JP265" s="1"/>
    </row>
    <row r="266" s="5" customFormat="true" customHeight="true" spans="1:276">
      <c r="A266" s="25">
        <f>SUBTOTAL(103,$B$6:B266)</f>
        <v>251</v>
      </c>
      <c r="B266" s="28" t="s">
        <v>323</v>
      </c>
      <c r="C266" s="27" t="s">
        <v>324</v>
      </c>
      <c r="D266" s="35" t="s">
        <v>228</v>
      </c>
      <c r="E266" s="47">
        <f t="shared" si="175"/>
        <v>8.60768479900612</v>
      </c>
      <c r="F266" s="48">
        <v>9.7</v>
      </c>
      <c r="G266" s="47">
        <f t="shared" si="176"/>
        <v>7.98651166918094</v>
      </c>
      <c r="H266" s="51">
        <v>9</v>
      </c>
      <c r="I266" s="47">
        <f t="shared" si="177"/>
        <v>7.98651166918094</v>
      </c>
      <c r="J266" s="51">
        <v>9</v>
      </c>
      <c r="K266" s="47" t="str">
        <f t="shared" si="180"/>
        <v>/</v>
      </c>
      <c r="L266" s="61" t="s">
        <v>33</v>
      </c>
      <c r="M266" s="47">
        <f t="shared" si="178"/>
        <v>7.98651166918094</v>
      </c>
      <c r="N266" s="51">
        <v>9</v>
      </c>
      <c r="O266" s="47" t="str">
        <f t="shared" si="181"/>
        <v>/</v>
      </c>
      <c r="P266" s="51" t="s">
        <v>33</v>
      </c>
      <c r="Q266" s="47" t="str">
        <f t="shared" si="182"/>
        <v>/</v>
      </c>
      <c r="R266" s="65" t="s">
        <v>33</v>
      </c>
      <c r="S266" s="47">
        <f t="shared" si="183"/>
        <v>7.98651166918094</v>
      </c>
      <c r="T266" s="51">
        <v>9</v>
      </c>
      <c r="U266" s="47">
        <f t="shared" si="184"/>
        <v>7.98651166918094</v>
      </c>
      <c r="V266" s="61">
        <v>9</v>
      </c>
      <c r="W266" s="47">
        <f t="shared" si="185"/>
        <v>7.98651166918094</v>
      </c>
      <c r="X266" s="48">
        <v>9</v>
      </c>
      <c r="Y266" s="47" t="str">
        <f t="shared" si="187"/>
        <v>/</v>
      </c>
      <c r="Z266" s="51" t="s">
        <v>33</v>
      </c>
      <c r="AA266" s="47" t="str">
        <f t="shared" si="186"/>
        <v>/</v>
      </c>
      <c r="AB266" s="51" t="s">
        <v>33</v>
      </c>
      <c r="AC266" s="82">
        <v>12.69</v>
      </c>
      <c r="AD266" s="79"/>
      <c r="JO266" s="1"/>
      <c r="JP266" s="1"/>
    </row>
    <row r="267" s="5" customFormat="true" customHeight="true" spans="1:276">
      <c r="A267" s="25">
        <f>SUBTOTAL(103,$B$6:B267)</f>
        <v>252</v>
      </c>
      <c r="B267" s="28" t="s">
        <v>323</v>
      </c>
      <c r="C267" s="27" t="s">
        <v>325</v>
      </c>
      <c r="D267" s="35" t="s">
        <v>228</v>
      </c>
      <c r="E267" s="47">
        <f t="shared" si="175"/>
        <v>15.7156801845772</v>
      </c>
      <c r="F267" s="48">
        <v>17.71</v>
      </c>
      <c r="G267" s="47">
        <f t="shared" si="176"/>
        <v>14.1982429674328</v>
      </c>
      <c r="H267" s="51">
        <v>16</v>
      </c>
      <c r="I267" s="47">
        <f t="shared" si="177"/>
        <v>14.1982429674328</v>
      </c>
      <c r="J267" s="51">
        <v>16</v>
      </c>
      <c r="K267" s="47" t="str">
        <f t="shared" si="180"/>
        <v>/</v>
      </c>
      <c r="L267" s="61" t="s">
        <v>33</v>
      </c>
      <c r="M267" s="47">
        <f t="shared" si="178"/>
        <v>14.1982429674328</v>
      </c>
      <c r="N267" s="51">
        <v>16</v>
      </c>
      <c r="O267" s="47" t="str">
        <f t="shared" si="181"/>
        <v>/</v>
      </c>
      <c r="P267" s="51" t="s">
        <v>33</v>
      </c>
      <c r="Q267" s="47" t="str">
        <f t="shared" si="182"/>
        <v>/</v>
      </c>
      <c r="R267" s="65" t="s">
        <v>33</v>
      </c>
      <c r="S267" s="47">
        <f t="shared" si="183"/>
        <v>14.1982429674328</v>
      </c>
      <c r="T267" s="51">
        <v>16</v>
      </c>
      <c r="U267" s="47">
        <f t="shared" si="184"/>
        <v>14.1982429674328</v>
      </c>
      <c r="V267" s="61">
        <v>16</v>
      </c>
      <c r="W267" s="47">
        <f t="shared" si="185"/>
        <v>14.1982429674328</v>
      </c>
      <c r="X267" s="48">
        <v>16</v>
      </c>
      <c r="Y267" s="47" t="str">
        <f t="shared" si="187"/>
        <v>/</v>
      </c>
      <c r="Z267" s="51" t="s">
        <v>33</v>
      </c>
      <c r="AA267" s="47" t="str">
        <f t="shared" si="186"/>
        <v>/</v>
      </c>
      <c r="AB267" s="51" t="s">
        <v>33</v>
      </c>
      <c r="AC267" s="82">
        <v>12.69</v>
      </c>
      <c r="AD267" s="79"/>
      <c r="JO267" s="1"/>
      <c r="JP267" s="1"/>
    </row>
    <row r="268" s="5" customFormat="true" customHeight="true" spans="1:276">
      <c r="A268" s="25">
        <f>SUBTOTAL(103,$B$6:B268)</f>
        <v>253</v>
      </c>
      <c r="B268" s="28" t="s">
        <v>323</v>
      </c>
      <c r="C268" s="27" t="s">
        <v>326</v>
      </c>
      <c r="D268" s="35" t="s">
        <v>228</v>
      </c>
      <c r="E268" s="47">
        <f t="shared" si="175"/>
        <v>18.9191587541042</v>
      </c>
      <c r="F268" s="48">
        <v>21.32</v>
      </c>
      <c r="G268" s="47">
        <f t="shared" si="176"/>
        <v>22.1847546366137</v>
      </c>
      <c r="H268" s="51">
        <v>25</v>
      </c>
      <c r="I268" s="47">
        <f t="shared" si="177"/>
        <v>22.1847546366137</v>
      </c>
      <c r="J268" s="51">
        <v>25</v>
      </c>
      <c r="K268" s="47" t="str">
        <f t="shared" si="180"/>
        <v>/</v>
      </c>
      <c r="L268" s="144" t="s">
        <v>33</v>
      </c>
      <c r="M268" s="47">
        <f t="shared" si="178"/>
        <v>22.1847546366137</v>
      </c>
      <c r="N268" s="51">
        <v>25</v>
      </c>
      <c r="O268" s="47" t="str">
        <f t="shared" si="181"/>
        <v>/</v>
      </c>
      <c r="P268" s="51" t="s">
        <v>33</v>
      </c>
      <c r="Q268" s="47" t="str">
        <f t="shared" si="182"/>
        <v>/</v>
      </c>
      <c r="R268" s="65" t="s">
        <v>33</v>
      </c>
      <c r="S268" s="47">
        <f t="shared" si="183"/>
        <v>22.1847546366137</v>
      </c>
      <c r="T268" s="51">
        <v>25</v>
      </c>
      <c r="U268" s="47">
        <f t="shared" si="184"/>
        <v>22.1847546366137</v>
      </c>
      <c r="V268" s="144">
        <v>25</v>
      </c>
      <c r="W268" s="47">
        <f t="shared" si="185"/>
        <v>26.75</v>
      </c>
      <c r="X268" s="48">
        <v>30.144575</v>
      </c>
      <c r="Y268" s="47" t="str">
        <f t="shared" si="187"/>
        <v>/</v>
      </c>
      <c r="Z268" s="51" t="s">
        <v>33</v>
      </c>
      <c r="AA268" s="47" t="str">
        <f t="shared" si="186"/>
        <v>/</v>
      </c>
      <c r="AB268" s="51" t="s">
        <v>33</v>
      </c>
      <c r="AC268" s="82">
        <v>12.69</v>
      </c>
      <c r="AD268" s="79"/>
      <c r="JO268" s="1"/>
      <c r="JP268" s="1"/>
    </row>
    <row r="269" s="5" customFormat="true" customHeight="true" spans="1:276">
      <c r="A269" s="25">
        <f>SUBTOTAL(103,$B$6:B269)</f>
        <v>254</v>
      </c>
      <c r="B269" s="28" t="s">
        <v>323</v>
      </c>
      <c r="C269" s="27" t="s">
        <v>327</v>
      </c>
      <c r="D269" s="35" t="s">
        <v>228</v>
      </c>
      <c r="E269" s="47">
        <f t="shared" si="175"/>
        <v>55.018191498802</v>
      </c>
      <c r="F269" s="48">
        <v>62</v>
      </c>
      <c r="G269" s="47">
        <f t="shared" si="176"/>
        <v>42.5947289022983</v>
      </c>
      <c r="H269" s="51">
        <v>48</v>
      </c>
      <c r="I269" s="47">
        <f t="shared" si="177"/>
        <v>42.5947289022983</v>
      </c>
      <c r="J269" s="51">
        <v>48</v>
      </c>
      <c r="K269" s="47" t="str">
        <f t="shared" si="180"/>
        <v>/</v>
      </c>
      <c r="L269" s="144" t="s">
        <v>33</v>
      </c>
      <c r="M269" s="47">
        <f t="shared" si="178"/>
        <v>42.5947289022983</v>
      </c>
      <c r="N269" s="51">
        <v>48</v>
      </c>
      <c r="O269" s="47" t="str">
        <f t="shared" si="181"/>
        <v>/</v>
      </c>
      <c r="P269" s="51" t="s">
        <v>33</v>
      </c>
      <c r="Q269" s="47" t="str">
        <f t="shared" si="182"/>
        <v>/</v>
      </c>
      <c r="R269" s="65" t="s">
        <v>33</v>
      </c>
      <c r="S269" s="47">
        <f t="shared" si="183"/>
        <v>42.5947289022983</v>
      </c>
      <c r="T269" s="51">
        <v>48</v>
      </c>
      <c r="U269" s="47">
        <f t="shared" si="184"/>
        <v>42.5947289022983</v>
      </c>
      <c r="V269" s="144">
        <v>48</v>
      </c>
      <c r="W269" s="47">
        <f t="shared" si="185"/>
        <v>42.5947289022983</v>
      </c>
      <c r="X269" s="48">
        <v>48</v>
      </c>
      <c r="Y269" s="47" t="str">
        <f t="shared" si="187"/>
        <v>/</v>
      </c>
      <c r="Z269" s="51" t="s">
        <v>33</v>
      </c>
      <c r="AA269" s="47" t="str">
        <f t="shared" si="186"/>
        <v>/</v>
      </c>
      <c r="AB269" s="51" t="s">
        <v>33</v>
      </c>
      <c r="AC269" s="82">
        <v>12.69</v>
      </c>
      <c r="AD269" s="79"/>
      <c r="JO269" s="1"/>
      <c r="JP269" s="1"/>
    </row>
    <row r="270" s="5" customFormat="true" customHeight="true" spans="1:276">
      <c r="A270" s="25">
        <f>SUBTOTAL(103,$B$6:B270)</f>
        <v>255</v>
      </c>
      <c r="B270" s="28" t="s">
        <v>328</v>
      </c>
      <c r="C270" s="27" t="s">
        <v>329</v>
      </c>
      <c r="D270" s="35" t="s">
        <v>228</v>
      </c>
      <c r="E270" s="47"/>
      <c r="F270" s="48">
        <v>26</v>
      </c>
      <c r="G270" s="47"/>
      <c r="H270" s="51" t="s">
        <v>33</v>
      </c>
      <c r="I270" s="47">
        <f t="shared" si="177"/>
        <v>110.923773183069</v>
      </c>
      <c r="J270" s="51">
        <v>125</v>
      </c>
      <c r="K270" s="47" t="str">
        <f t="shared" si="180"/>
        <v>/</v>
      </c>
      <c r="L270" s="144" t="s">
        <v>33</v>
      </c>
      <c r="M270" s="47">
        <f t="shared" si="178"/>
        <v>110.923773183069</v>
      </c>
      <c r="N270" s="51">
        <v>125</v>
      </c>
      <c r="O270" s="47" t="str">
        <f t="shared" si="181"/>
        <v>/</v>
      </c>
      <c r="P270" s="51" t="s">
        <v>33</v>
      </c>
      <c r="Q270" s="47">
        <f t="shared" si="182"/>
        <v>0</v>
      </c>
      <c r="R270" s="65"/>
      <c r="S270" s="47" t="str">
        <f t="shared" si="183"/>
        <v>/</v>
      </c>
      <c r="T270" s="51" t="s">
        <v>33</v>
      </c>
      <c r="U270" s="47" t="str">
        <f t="shared" si="184"/>
        <v>/</v>
      </c>
      <c r="V270" s="144" t="s">
        <v>33</v>
      </c>
      <c r="W270" s="47" t="str">
        <f t="shared" si="185"/>
        <v>/</v>
      </c>
      <c r="X270" s="48" t="s">
        <v>33</v>
      </c>
      <c r="Y270" s="47" t="str">
        <f t="shared" si="187"/>
        <v>/</v>
      </c>
      <c r="Z270" s="51" t="s">
        <v>33</v>
      </c>
      <c r="AA270" s="47" t="str">
        <f t="shared" si="186"/>
        <v>/</v>
      </c>
      <c r="AB270" s="51" t="s">
        <v>33</v>
      </c>
      <c r="AC270" s="82">
        <v>12.69</v>
      </c>
      <c r="AD270" s="79"/>
      <c r="JO270" s="1"/>
      <c r="JP270" s="1"/>
    </row>
    <row r="271" s="5" customFormat="true" customHeight="true" spans="1:276">
      <c r="A271" s="25">
        <f>SUBTOTAL(103,$B$6:B271)</f>
        <v>256</v>
      </c>
      <c r="B271" s="28" t="s">
        <v>328</v>
      </c>
      <c r="C271" s="27" t="s">
        <v>330</v>
      </c>
      <c r="D271" s="35" t="s">
        <v>228</v>
      </c>
      <c r="E271" s="47">
        <f t="shared" ref="E271:E304" si="188">IF(F271="/","/",F271/(1+$AC271/100))</f>
        <v>38.1577779749756</v>
      </c>
      <c r="F271" s="48">
        <v>43</v>
      </c>
      <c r="G271" s="47">
        <f t="shared" ref="G271:G334" si="189">IF(H271="/","/",H271/(1+$AC271/100))</f>
        <v>62.1173129825184</v>
      </c>
      <c r="H271" s="51">
        <v>70</v>
      </c>
      <c r="I271" s="47">
        <f t="shared" si="177"/>
        <v>140.207649303399</v>
      </c>
      <c r="J271" s="51">
        <v>158</v>
      </c>
      <c r="K271" s="47" t="str">
        <f t="shared" ref="K271:K279" si="190">IF(L271="/","/",L271/(1+$AC271/100))</f>
        <v>/</v>
      </c>
      <c r="L271" s="144" t="s">
        <v>33</v>
      </c>
      <c r="M271" s="47">
        <f t="shared" si="178"/>
        <v>140.207649303399</v>
      </c>
      <c r="N271" s="51">
        <v>158</v>
      </c>
      <c r="O271" s="47">
        <f t="shared" ref="O271:O279" si="191">IF(P271="/","/",P271/(1+$AC271/100))</f>
        <v>84.3020676191321</v>
      </c>
      <c r="P271" s="51">
        <v>95</v>
      </c>
      <c r="Q271" s="47">
        <f t="shared" ref="Q271:Q279" si="192">IF(R271="/","/",R271/(1+$AC271/100))</f>
        <v>70.9912148371639</v>
      </c>
      <c r="R271" s="65">
        <v>80</v>
      </c>
      <c r="S271" s="47">
        <f t="shared" ref="S271:S279" si="193">IF(T271="/","/",T271/(1+$AC271/100))</f>
        <v>75.4281657644866</v>
      </c>
      <c r="T271" s="51">
        <v>85</v>
      </c>
      <c r="U271" s="47">
        <f t="shared" ref="U271:U279" si="194">IF(V271="/","/",V271/(1+$AC271/100))</f>
        <v>140.207649303399</v>
      </c>
      <c r="V271" s="144">
        <v>158</v>
      </c>
      <c r="W271" s="47">
        <f t="shared" ref="W271:W279" si="195">IF(X271="/","/",X271/(1+$AC271/100))</f>
        <v>70.9912148371639</v>
      </c>
      <c r="X271" s="153">
        <v>80</v>
      </c>
      <c r="Y271" s="47" t="str">
        <f t="shared" ref="Y271:Y278" si="196">IF(Z271="/","/",Z271/(1+$AC271/100))</f>
        <v>/</v>
      </c>
      <c r="Z271" s="51" t="s">
        <v>33</v>
      </c>
      <c r="AA271" s="47">
        <f t="shared" ref="AA271:AA279" si="197">IF(AB271="/","/",AB271/(1+$AC271/100))</f>
        <v>52.3560209424084</v>
      </c>
      <c r="AB271" s="51">
        <v>59</v>
      </c>
      <c r="AC271" s="82">
        <v>12.69</v>
      </c>
      <c r="AD271" s="79"/>
      <c r="JO271" s="1"/>
      <c r="JP271" s="1"/>
    </row>
    <row r="272" s="5" customFormat="true" customHeight="true" spans="1:276">
      <c r="A272" s="25">
        <f>SUBTOTAL(103,$B$6:B272)</f>
        <v>257</v>
      </c>
      <c r="B272" s="28" t="s">
        <v>328</v>
      </c>
      <c r="C272" s="27" t="s">
        <v>331</v>
      </c>
      <c r="D272" s="35" t="s">
        <v>228</v>
      </c>
      <c r="E272" s="47">
        <f t="shared" si="188"/>
        <v>74.5407755790221</v>
      </c>
      <c r="F272" s="48">
        <v>84</v>
      </c>
      <c r="G272" s="47">
        <f t="shared" si="189"/>
        <v>119.797675037714</v>
      </c>
      <c r="H272" s="51">
        <v>135</v>
      </c>
      <c r="I272" s="47">
        <f t="shared" si="177"/>
        <v>182.802378205697</v>
      </c>
      <c r="J272" s="51">
        <v>206</v>
      </c>
      <c r="K272" s="47" t="str">
        <f t="shared" si="190"/>
        <v>/</v>
      </c>
      <c r="L272" s="144" t="s">
        <v>33</v>
      </c>
      <c r="M272" s="47">
        <f t="shared" si="178"/>
        <v>182.802378205697</v>
      </c>
      <c r="N272" s="51">
        <v>206</v>
      </c>
      <c r="O272" s="47">
        <f t="shared" si="191"/>
        <v>144.644600230721</v>
      </c>
      <c r="P272" s="51">
        <v>163</v>
      </c>
      <c r="Q272" s="47">
        <f t="shared" si="192"/>
        <v>150.856331528973</v>
      </c>
      <c r="R272" s="65">
        <v>170</v>
      </c>
      <c r="S272" s="47">
        <f t="shared" si="193"/>
        <v>150.856331528973</v>
      </c>
      <c r="T272" s="51">
        <v>170</v>
      </c>
      <c r="U272" s="47">
        <f t="shared" si="194"/>
        <v>182.802378205697</v>
      </c>
      <c r="V272" s="144">
        <v>206</v>
      </c>
      <c r="W272" s="47">
        <f t="shared" si="195"/>
        <v>150.856331528973</v>
      </c>
      <c r="X272" s="153">
        <v>170</v>
      </c>
      <c r="Y272" s="47" t="str">
        <f t="shared" si="196"/>
        <v>/</v>
      </c>
      <c r="Z272" s="51" t="s">
        <v>33</v>
      </c>
      <c r="AA272" s="47">
        <f t="shared" si="197"/>
        <v>79.8651166918094</v>
      </c>
      <c r="AB272" s="51">
        <v>90</v>
      </c>
      <c r="AC272" s="82">
        <v>12.69</v>
      </c>
      <c r="AD272" s="79"/>
      <c r="JO272" s="1"/>
      <c r="JP272" s="1"/>
    </row>
    <row r="273" s="5" customFormat="true" customHeight="true" spans="1:276">
      <c r="A273" s="25">
        <f>SUBTOTAL(103,$B$6:B273)</f>
        <v>258</v>
      </c>
      <c r="B273" s="28" t="s">
        <v>328</v>
      </c>
      <c r="C273" s="27" t="s">
        <v>332</v>
      </c>
      <c r="D273" s="35" t="s">
        <v>228</v>
      </c>
      <c r="E273" s="47">
        <f t="shared" si="188"/>
        <v>111.811163368533</v>
      </c>
      <c r="F273" s="48">
        <v>126</v>
      </c>
      <c r="G273" s="47">
        <f t="shared" si="189"/>
        <v>189.901499689413</v>
      </c>
      <c r="H273" s="51">
        <v>214</v>
      </c>
      <c r="I273" s="47">
        <f t="shared" si="177"/>
        <v>281.302688792262</v>
      </c>
      <c r="J273" s="51">
        <v>317</v>
      </c>
      <c r="K273" s="47" t="str">
        <f t="shared" si="190"/>
        <v>/</v>
      </c>
      <c r="L273" s="144" t="s">
        <v>33</v>
      </c>
      <c r="M273" s="47">
        <f t="shared" si="178"/>
        <v>281.302688792262</v>
      </c>
      <c r="N273" s="51">
        <v>317</v>
      </c>
      <c r="O273" s="47">
        <f t="shared" si="191"/>
        <v>204.099742656846</v>
      </c>
      <c r="P273" s="51">
        <v>230</v>
      </c>
      <c r="Q273" s="47">
        <f t="shared" si="192"/>
        <v>225.397107107995</v>
      </c>
      <c r="R273" s="65">
        <v>254</v>
      </c>
      <c r="S273" s="47">
        <f t="shared" si="193"/>
        <v>212.973644511492</v>
      </c>
      <c r="T273" s="51">
        <v>240</v>
      </c>
      <c r="U273" s="47">
        <f t="shared" si="194"/>
        <v>281.302688792262</v>
      </c>
      <c r="V273" s="144">
        <v>317</v>
      </c>
      <c r="W273" s="47">
        <f t="shared" si="195"/>
        <v>225.397107107995</v>
      </c>
      <c r="X273" s="153">
        <v>254</v>
      </c>
      <c r="Y273" s="47" t="str">
        <f t="shared" si="196"/>
        <v>/</v>
      </c>
      <c r="Z273" s="51" t="s">
        <v>33</v>
      </c>
      <c r="AA273" s="47">
        <f t="shared" si="197"/>
        <v>117.13550448132</v>
      </c>
      <c r="AB273" s="51">
        <v>132</v>
      </c>
      <c r="AC273" s="82">
        <v>12.69</v>
      </c>
      <c r="AD273" s="79"/>
      <c r="JO273" s="1"/>
      <c r="JP273" s="1"/>
    </row>
    <row r="274" s="5" customFormat="true" customHeight="true" spans="1:276">
      <c r="A274" s="25">
        <f>SUBTOTAL(103,$B$6:B274)</f>
        <v>259</v>
      </c>
      <c r="B274" s="28" t="s">
        <v>333</v>
      </c>
      <c r="C274" s="27" t="s">
        <v>334</v>
      </c>
      <c r="D274" s="35" t="s">
        <v>228</v>
      </c>
      <c r="E274" s="47">
        <f t="shared" si="188"/>
        <v>46.1442896441565</v>
      </c>
      <c r="F274" s="48">
        <v>52</v>
      </c>
      <c r="G274" s="47">
        <f t="shared" si="189"/>
        <v>23.0721448220783</v>
      </c>
      <c r="H274" s="114">
        <v>26</v>
      </c>
      <c r="I274" s="47" t="str">
        <f t="shared" si="177"/>
        <v>/</v>
      </c>
      <c r="J274" s="114" t="s">
        <v>33</v>
      </c>
      <c r="K274" s="47" t="str">
        <f t="shared" si="190"/>
        <v>/</v>
      </c>
      <c r="L274" s="144" t="s">
        <v>33</v>
      </c>
      <c r="M274" s="47" t="str">
        <f t="shared" si="178"/>
        <v>/</v>
      </c>
      <c r="N274" s="114" t="s">
        <v>33</v>
      </c>
      <c r="O274" s="47" t="str">
        <f t="shared" si="191"/>
        <v>/</v>
      </c>
      <c r="P274" s="114" t="s">
        <v>33</v>
      </c>
      <c r="Q274" s="47">
        <f t="shared" si="192"/>
        <v>22.6461975330553</v>
      </c>
      <c r="R274" s="131">
        <v>25.52</v>
      </c>
      <c r="S274" s="47">
        <f t="shared" si="193"/>
        <v>23.0721448220783</v>
      </c>
      <c r="T274" s="114">
        <v>26</v>
      </c>
      <c r="U274" s="47">
        <f t="shared" si="194"/>
        <v>25.3793593042861</v>
      </c>
      <c r="V274" s="144">
        <v>28.6</v>
      </c>
      <c r="W274" s="47">
        <f t="shared" si="195"/>
        <v>22.6461975330553</v>
      </c>
      <c r="X274" s="153">
        <v>25.52</v>
      </c>
      <c r="Y274" s="47" t="str">
        <f t="shared" si="196"/>
        <v>/</v>
      </c>
      <c r="Z274" s="114" t="s">
        <v>33</v>
      </c>
      <c r="AA274" s="47">
        <f t="shared" si="197"/>
        <v>15.9730233383619</v>
      </c>
      <c r="AB274" s="114">
        <v>18</v>
      </c>
      <c r="AC274" s="82">
        <v>12.69</v>
      </c>
      <c r="AD274" s="79"/>
      <c r="JO274" s="1"/>
      <c r="JP274" s="1"/>
    </row>
    <row r="275" s="5" customFormat="true" customHeight="true" spans="1:276">
      <c r="A275" s="25">
        <f>SUBTOTAL(103,$B$6:B275)</f>
        <v>260</v>
      </c>
      <c r="B275" s="28" t="s">
        <v>333</v>
      </c>
      <c r="C275" s="27" t="s">
        <v>335</v>
      </c>
      <c r="D275" s="35" t="s">
        <v>228</v>
      </c>
      <c r="E275" s="47">
        <f t="shared" si="188"/>
        <v>61.2299227970539</v>
      </c>
      <c r="F275" s="48">
        <v>69</v>
      </c>
      <c r="G275" s="47">
        <f t="shared" si="189"/>
        <v>35.4956074185819</v>
      </c>
      <c r="H275" s="114">
        <v>40</v>
      </c>
      <c r="I275" s="47" t="str">
        <f t="shared" si="177"/>
        <v>/</v>
      </c>
      <c r="J275" s="114" t="s">
        <v>33</v>
      </c>
      <c r="K275" s="47" t="str">
        <f t="shared" si="190"/>
        <v>/</v>
      </c>
      <c r="L275" s="144" t="s">
        <v>33</v>
      </c>
      <c r="M275" s="47" t="str">
        <f t="shared" si="178"/>
        <v>/</v>
      </c>
      <c r="N275" s="114" t="s">
        <v>33</v>
      </c>
      <c r="O275" s="47" t="str">
        <f t="shared" si="191"/>
        <v>/</v>
      </c>
      <c r="P275" s="114" t="s">
        <v>33</v>
      </c>
      <c r="Q275" s="47">
        <f t="shared" si="192"/>
        <v>35.8328156890585</v>
      </c>
      <c r="R275" s="131">
        <v>40.38</v>
      </c>
      <c r="S275" s="47">
        <f t="shared" si="193"/>
        <v>35.4956074185819</v>
      </c>
      <c r="T275" s="114">
        <v>40</v>
      </c>
      <c r="U275" s="47">
        <f t="shared" si="194"/>
        <v>39.0451681604401</v>
      </c>
      <c r="V275" s="144">
        <v>44</v>
      </c>
      <c r="W275" s="47">
        <f t="shared" si="195"/>
        <v>35.8328156890585</v>
      </c>
      <c r="X275" s="153">
        <v>40.38</v>
      </c>
      <c r="Y275" s="47" t="str">
        <f t="shared" si="196"/>
        <v>/</v>
      </c>
      <c r="Z275" s="114" t="s">
        <v>33</v>
      </c>
      <c r="AA275" s="47">
        <f t="shared" si="197"/>
        <v>28.3964859348656</v>
      </c>
      <c r="AB275" s="114">
        <v>32</v>
      </c>
      <c r="AC275" s="82">
        <v>12.69</v>
      </c>
      <c r="AD275" s="79"/>
      <c r="JO275" s="1"/>
      <c r="JP275" s="1"/>
    </row>
    <row r="276" s="5" customFormat="true" customHeight="true" spans="1:276">
      <c r="A276" s="25">
        <f>SUBTOTAL(103,$B$6:B276)</f>
        <v>261</v>
      </c>
      <c r="B276" s="28" t="s">
        <v>333</v>
      </c>
      <c r="C276" s="27" t="s">
        <v>336</v>
      </c>
      <c r="D276" s="35" t="s">
        <v>228</v>
      </c>
      <c r="E276" s="47">
        <f t="shared" si="188"/>
        <v>79.8651166918094</v>
      </c>
      <c r="F276" s="48">
        <v>90</v>
      </c>
      <c r="G276" s="47">
        <f t="shared" si="189"/>
        <v>48.8064602005502</v>
      </c>
      <c r="H276" s="114">
        <v>55</v>
      </c>
      <c r="I276" s="47" t="str">
        <f t="shared" si="177"/>
        <v>/</v>
      </c>
      <c r="J276" s="114" t="s">
        <v>33</v>
      </c>
      <c r="K276" s="47" t="str">
        <f t="shared" si="190"/>
        <v>/</v>
      </c>
      <c r="L276" s="144" t="s">
        <v>33</v>
      </c>
      <c r="M276" s="47" t="str">
        <f t="shared" si="178"/>
        <v>/</v>
      </c>
      <c r="N276" s="114" t="s">
        <v>33</v>
      </c>
      <c r="O276" s="47" t="str">
        <f t="shared" si="191"/>
        <v>/</v>
      </c>
      <c r="P276" s="114" t="s">
        <v>33</v>
      </c>
      <c r="Q276" s="47">
        <f t="shared" si="192"/>
        <v>49.1259206673174</v>
      </c>
      <c r="R276" s="131">
        <v>55.36</v>
      </c>
      <c r="S276" s="47">
        <f t="shared" si="193"/>
        <v>48.8064602005502</v>
      </c>
      <c r="T276" s="114">
        <v>55</v>
      </c>
      <c r="U276" s="47">
        <f t="shared" si="194"/>
        <v>53.6871062206052</v>
      </c>
      <c r="V276" s="144">
        <v>60.5</v>
      </c>
      <c r="W276" s="47">
        <f t="shared" si="195"/>
        <v>49.1259206673174</v>
      </c>
      <c r="X276" s="153">
        <v>55.36</v>
      </c>
      <c r="Y276" s="47" t="str">
        <f t="shared" si="196"/>
        <v>/</v>
      </c>
      <c r="Z276" s="114" t="s">
        <v>33</v>
      </c>
      <c r="AA276" s="47">
        <f t="shared" si="197"/>
        <v>42.5947289022983</v>
      </c>
      <c r="AB276" s="114">
        <v>48</v>
      </c>
      <c r="AC276" s="82">
        <v>12.69</v>
      </c>
      <c r="AD276" s="79"/>
      <c r="JO276" s="1"/>
      <c r="JP276" s="1"/>
    </row>
    <row r="277" s="5" customFormat="true" customHeight="true" spans="1:276">
      <c r="A277" s="25">
        <f>SUBTOTAL(103,$B$6:B277)</f>
        <v>262</v>
      </c>
      <c r="B277" s="28" t="s">
        <v>333</v>
      </c>
      <c r="C277" s="27" t="s">
        <v>337</v>
      </c>
      <c r="D277" s="35" t="s">
        <v>228</v>
      </c>
      <c r="E277" s="47">
        <f t="shared" si="188"/>
        <v>96.7255302156358</v>
      </c>
      <c r="F277" s="48">
        <v>109</v>
      </c>
      <c r="G277" s="47">
        <f t="shared" si="189"/>
        <v>76.3155559499512</v>
      </c>
      <c r="H277" s="114">
        <v>86</v>
      </c>
      <c r="I277" s="47" t="str">
        <f t="shared" si="177"/>
        <v>/</v>
      </c>
      <c r="J277" s="114" t="s">
        <v>33</v>
      </c>
      <c r="K277" s="47" t="str">
        <f t="shared" si="190"/>
        <v>/</v>
      </c>
      <c r="L277" s="123" t="s">
        <v>33</v>
      </c>
      <c r="M277" s="47" t="str">
        <f t="shared" si="178"/>
        <v>/</v>
      </c>
      <c r="N277" s="114" t="s">
        <v>33</v>
      </c>
      <c r="O277" s="47" t="str">
        <f t="shared" si="191"/>
        <v>/</v>
      </c>
      <c r="P277" s="114" t="s">
        <v>33</v>
      </c>
      <c r="Q277" s="47">
        <f t="shared" si="192"/>
        <v>76.1913213239862</v>
      </c>
      <c r="R277" s="131">
        <v>85.86</v>
      </c>
      <c r="S277" s="47">
        <f t="shared" si="193"/>
        <v>76.3155559499512</v>
      </c>
      <c r="T277" s="114">
        <v>86</v>
      </c>
      <c r="U277" s="47">
        <f t="shared" si="194"/>
        <v>83.9471115449463</v>
      </c>
      <c r="V277" s="144">
        <v>94.6</v>
      </c>
      <c r="W277" s="47">
        <f t="shared" si="195"/>
        <v>76.1913213239862</v>
      </c>
      <c r="X277" s="153">
        <v>85.86</v>
      </c>
      <c r="Y277" s="47" t="str">
        <f t="shared" si="196"/>
        <v>/</v>
      </c>
      <c r="Z277" s="114" t="s">
        <v>33</v>
      </c>
      <c r="AA277" s="47">
        <f t="shared" si="197"/>
        <v>56.7929718697311</v>
      </c>
      <c r="AB277" s="114">
        <v>64</v>
      </c>
      <c r="AC277" s="82">
        <v>12.69</v>
      </c>
      <c r="AD277" s="79"/>
      <c r="JO277" s="1"/>
      <c r="JP277" s="1"/>
    </row>
    <row r="278" s="5" customFormat="true" customHeight="true" spans="1:276">
      <c r="A278" s="25">
        <f>SUBTOTAL(103,$B$6:B278)</f>
        <v>263</v>
      </c>
      <c r="B278" s="28" t="s">
        <v>333</v>
      </c>
      <c r="C278" s="27" t="s">
        <v>338</v>
      </c>
      <c r="D278" s="35" t="s">
        <v>228</v>
      </c>
      <c r="E278" s="47">
        <f t="shared" si="188"/>
        <v>116.248114295856</v>
      </c>
      <c r="F278" s="48">
        <v>131</v>
      </c>
      <c r="G278" s="47">
        <f t="shared" si="189"/>
        <v>107.37421244121</v>
      </c>
      <c r="H278" s="114">
        <v>121</v>
      </c>
      <c r="I278" s="47" t="str">
        <f t="shared" si="177"/>
        <v>/</v>
      </c>
      <c r="J278" s="114" t="s">
        <v>33</v>
      </c>
      <c r="K278" s="47" t="str">
        <f t="shared" si="190"/>
        <v>/</v>
      </c>
      <c r="L278" s="123" t="s">
        <v>33</v>
      </c>
      <c r="M278" s="47" t="str">
        <f t="shared" si="178"/>
        <v>/</v>
      </c>
      <c r="N278" s="114" t="s">
        <v>33</v>
      </c>
      <c r="O278" s="47" t="str">
        <f t="shared" si="191"/>
        <v>/</v>
      </c>
      <c r="P278" s="114" t="s">
        <v>33</v>
      </c>
      <c r="Q278" s="47">
        <f t="shared" si="192"/>
        <v>107.480699263466</v>
      </c>
      <c r="R278" s="131">
        <v>121.12</v>
      </c>
      <c r="S278" s="47">
        <f t="shared" si="193"/>
        <v>107.37421244121</v>
      </c>
      <c r="T278" s="114">
        <v>121</v>
      </c>
      <c r="U278" s="47">
        <f t="shared" si="194"/>
        <v>107.37421244121</v>
      </c>
      <c r="V278" s="123">
        <v>121</v>
      </c>
      <c r="W278" s="47">
        <f t="shared" si="195"/>
        <v>107.480699263466</v>
      </c>
      <c r="X278" s="153">
        <v>121.12</v>
      </c>
      <c r="Y278" s="47" t="str">
        <f t="shared" si="196"/>
        <v>/</v>
      </c>
      <c r="Z278" s="114" t="s">
        <v>33</v>
      </c>
      <c r="AA278" s="47">
        <f t="shared" si="197"/>
        <v>83.4146774336676</v>
      </c>
      <c r="AB278" s="114">
        <v>94</v>
      </c>
      <c r="AC278" s="82">
        <v>12.69</v>
      </c>
      <c r="AD278" s="79"/>
      <c r="JO278" s="1"/>
      <c r="JP278" s="1"/>
    </row>
    <row r="279" s="5" customFormat="true" customHeight="true" spans="1:276">
      <c r="A279" s="25">
        <f>SUBTOTAL(103,$B$6:B279)</f>
        <v>264</v>
      </c>
      <c r="B279" s="28" t="s">
        <v>339</v>
      </c>
      <c r="C279" s="27" t="s">
        <v>340</v>
      </c>
      <c r="D279" s="35" t="s">
        <v>228</v>
      </c>
      <c r="E279" s="47">
        <f t="shared" si="188"/>
        <v>2.48469251930074</v>
      </c>
      <c r="F279" s="48">
        <v>2.8</v>
      </c>
      <c r="G279" s="47">
        <f t="shared" si="189"/>
        <v>4.43695092732274</v>
      </c>
      <c r="H279" s="114">
        <v>5</v>
      </c>
      <c r="I279" s="47" t="str">
        <f t="shared" si="177"/>
        <v>/</v>
      </c>
      <c r="J279" s="114" t="s">
        <v>33</v>
      </c>
      <c r="K279" s="47" t="str">
        <f t="shared" si="190"/>
        <v>/</v>
      </c>
      <c r="L279" s="144" t="s">
        <v>33</v>
      </c>
      <c r="M279" s="47" t="str">
        <f t="shared" si="178"/>
        <v>/</v>
      </c>
      <c r="N279" s="114" t="s">
        <v>33</v>
      </c>
      <c r="O279" s="47">
        <f t="shared" si="191"/>
        <v>4.88064602005502</v>
      </c>
      <c r="P279" s="114">
        <v>5.5</v>
      </c>
      <c r="Q279" s="47">
        <f t="shared" si="192"/>
        <v>8.87390185464549</v>
      </c>
      <c r="R279" s="131">
        <v>10</v>
      </c>
      <c r="S279" s="47">
        <f t="shared" si="193"/>
        <v>4.43695092732274</v>
      </c>
      <c r="T279" s="114">
        <v>5</v>
      </c>
      <c r="U279" s="47">
        <f t="shared" si="194"/>
        <v>2.66217055639365</v>
      </c>
      <c r="V279" s="123">
        <v>3</v>
      </c>
      <c r="W279" s="47">
        <f t="shared" si="195"/>
        <v>4.43695092732274</v>
      </c>
      <c r="X279" s="153">
        <v>5</v>
      </c>
      <c r="Y279" s="47" t="str">
        <f t="shared" ref="Y279:Y310" si="198">IF(Z279="/","/",Z279/(1+$AC279/100))</f>
        <v>/</v>
      </c>
      <c r="Z279" s="114" t="s">
        <v>33</v>
      </c>
      <c r="AA279" s="47">
        <f t="shared" si="197"/>
        <v>3.54956074185819</v>
      </c>
      <c r="AB279" s="114">
        <v>4</v>
      </c>
      <c r="AC279" s="82">
        <v>12.69</v>
      </c>
      <c r="AD279" s="79"/>
      <c r="JO279" s="1"/>
      <c r="JP279" s="1"/>
    </row>
    <row r="280" s="5" customFormat="true" customHeight="true" spans="1:276">
      <c r="A280" s="25">
        <f>SUBTOTAL(103,$B$6:B280)</f>
        <v>265</v>
      </c>
      <c r="B280" s="28" t="s">
        <v>339</v>
      </c>
      <c r="C280" s="27" t="s">
        <v>237</v>
      </c>
      <c r="D280" s="35" t="s">
        <v>228</v>
      </c>
      <c r="E280" s="47">
        <f t="shared" si="188"/>
        <v>3.81577779749756</v>
      </c>
      <c r="F280" s="48">
        <v>4.3</v>
      </c>
      <c r="G280" s="47">
        <f t="shared" si="189"/>
        <v>6.21173129825184</v>
      </c>
      <c r="H280" s="114">
        <v>7</v>
      </c>
      <c r="I280" s="47">
        <f t="shared" si="177"/>
        <v>7.46295145975686</v>
      </c>
      <c r="J280" s="114">
        <v>8.41</v>
      </c>
      <c r="K280" s="47" t="str">
        <f t="shared" ref="K280:K343" si="199">IF(L280="/","/",L280/(1+$AC280/100))</f>
        <v>/</v>
      </c>
      <c r="L280" s="144" t="s">
        <v>33</v>
      </c>
      <c r="M280" s="47">
        <f t="shared" si="178"/>
        <v>7.46295145975686</v>
      </c>
      <c r="N280" s="114">
        <v>8.41</v>
      </c>
      <c r="O280" s="47">
        <f t="shared" ref="O280:O343" si="200">IF(P280="/","/",P280/(1+$AC280/100))</f>
        <v>7.09912148371639</v>
      </c>
      <c r="P280" s="114">
        <v>8</v>
      </c>
      <c r="Q280" s="47">
        <f t="shared" ref="Q280:Q343" si="201">IF(R280="/","/",R280/(1+$AC280/100))</f>
        <v>14.1982429674328</v>
      </c>
      <c r="R280" s="131">
        <v>16</v>
      </c>
      <c r="S280" s="47">
        <f t="shared" ref="S280:S343" si="202">IF(T280="/","/",T280/(1+$AC280/100))</f>
        <v>6.77966101694915</v>
      </c>
      <c r="T280" s="114">
        <v>7.64</v>
      </c>
      <c r="U280" s="47">
        <f t="shared" ref="U280:U343" si="203">IF(V280="/","/",V280/(1+$AC280/100))</f>
        <v>6.77966101694915</v>
      </c>
      <c r="V280" s="144">
        <v>7.64</v>
      </c>
      <c r="W280" s="47">
        <f t="shared" ref="W280:W343" si="204">IF(X280="/","/",X280/(1+$AC280/100))</f>
        <v>6.77966101694915</v>
      </c>
      <c r="X280" s="153">
        <v>7.64</v>
      </c>
      <c r="Y280" s="47" t="str">
        <f t="shared" si="198"/>
        <v>/</v>
      </c>
      <c r="Z280" s="114" t="s">
        <v>33</v>
      </c>
      <c r="AA280" s="47">
        <f t="shared" ref="AA280:AA343" si="205">IF(AB280="/","/",AB280/(1+$AC280/100))</f>
        <v>4.43695092732274</v>
      </c>
      <c r="AB280" s="114">
        <v>5</v>
      </c>
      <c r="AC280" s="82">
        <v>12.69</v>
      </c>
      <c r="AD280" s="79"/>
      <c r="JO280" s="1"/>
      <c r="JP280" s="1"/>
    </row>
    <row r="281" s="5" customFormat="true" customHeight="true" spans="1:276">
      <c r="A281" s="25">
        <f>SUBTOTAL(103,$B$6:B281)</f>
        <v>266</v>
      </c>
      <c r="B281" s="28" t="s">
        <v>339</v>
      </c>
      <c r="C281" s="27" t="s">
        <v>238</v>
      </c>
      <c r="D281" s="35" t="s">
        <v>228</v>
      </c>
      <c r="E281" s="47">
        <f t="shared" si="188"/>
        <v>6.03425326115893</v>
      </c>
      <c r="F281" s="48">
        <v>6.8</v>
      </c>
      <c r="G281" s="47">
        <f t="shared" si="189"/>
        <v>10.6486822255746</v>
      </c>
      <c r="H281" s="114">
        <v>12</v>
      </c>
      <c r="I281" s="47">
        <f t="shared" si="177"/>
        <v>12.290354068684</v>
      </c>
      <c r="J281" s="114">
        <v>13.85</v>
      </c>
      <c r="K281" s="47" t="str">
        <f t="shared" si="199"/>
        <v>/</v>
      </c>
      <c r="L281" s="144" t="s">
        <v>33</v>
      </c>
      <c r="M281" s="47">
        <f t="shared" si="178"/>
        <v>12.290354068684</v>
      </c>
      <c r="N281" s="114">
        <v>13.85</v>
      </c>
      <c r="O281" s="47">
        <f t="shared" si="200"/>
        <v>11.5360724110391</v>
      </c>
      <c r="P281" s="114">
        <v>13</v>
      </c>
      <c r="Q281" s="47">
        <f t="shared" si="201"/>
        <v>17.747803709291</v>
      </c>
      <c r="R281" s="131">
        <v>20</v>
      </c>
      <c r="S281" s="47">
        <f t="shared" si="202"/>
        <v>9.76129204011004</v>
      </c>
      <c r="T281" s="114">
        <v>11</v>
      </c>
      <c r="U281" s="47">
        <f t="shared" si="203"/>
        <v>10.6486822255746</v>
      </c>
      <c r="V281" s="144">
        <v>12</v>
      </c>
      <c r="W281" s="47">
        <f t="shared" si="204"/>
        <v>10.6486822255746</v>
      </c>
      <c r="X281" s="153">
        <v>12</v>
      </c>
      <c r="Y281" s="47" t="str">
        <f t="shared" si="198"/>
        <v>/</v>
      </c>
      <c r="Z281" s="114" t="s">
        <v>33</v>
      </c>
      <c r="AA281" s="47">
        <f t="shared" si="205"/>
        <v>5.32434111278729</v>
      </c>
      <c r="AB281" s="114">
        <v>6</v>
      </c>
      <c r="AC281" s="82">
        <v>12.69</v>
      </c>
      <c r="AD281" s="79"/>
      <c r="JO281" s="1"/>
      <c r="JP281" s="1"/>
    </row>
    <row r="282" s="5" customFormat="true" customHeight="true" spans="1:276">
      <c r="A282" s="25">
        <f>SUBTOTAL(103,$B$6:B282)</f>
        <v>267</v>
      </c>
      <c r="B282" s="28" t="s">
        <v>339</v>
      </c>
      <c r="C282" s="27" t="s">
        <v>239</v>
      </c>
      <c r="D282" s="35" t="s">
        <v>228</v>
      </c>
      <c r="E282" s="47">
        <f t="shared" si="188"/>
        <v>9.22885792883131</v>
      </c>
      <c r="F282" s="48">
        <v>10.4</v>
      </c>
      <c r="G282" s="47">
        <f t="shared" si="189"/>
        <v>14.1982429674328</v>
      </c>
      <c r="H282" s="114">
        <v>16</v>
      </c>
      <c r="I282" s="47">
        <f t="shared" ref="I282:I345" si="206">IF(J282="/","/",J282/(1+$AC282/100))</f>
        <v>16.3812228236756</v>
      </c>
      <c r="J282" s="114">
        <v>18.46</v>
      </c>
      <c r="K282" s="47" t="str">
        <f t="shared" si="199"/>
        <v>/</v>
      </c>
      <c r="L282" s="144" t="s">
        <v>33</v>
      </c>
      <c r="M282" s="47">
        <f t="shared" ref="M282:M345" si="207">IF(N282="/","/",N282/(1+$AC282/100))</f>
        <v>16.3812228236756</v>
      </c>
      <c r="N282" s="114">
        <v>18.46</v>
      </c>
      <c r="O282" s="47" t="str">
        <f t="shared" si="200"/>
        <v>/</v>
      </c>
      <c r="P282" s="114" t="s">
        <v>33</v>
      </c>
      <c r="Q282" s="47">
        <f t="shared" si="201"/>
        <v>21.2973644511492</v>
      </c>
      <c r="R282" s="131">
        <v>24</v>
      </c>
      <c r="S282" s="47">
        <f t="shared" si="202"/>
        <v>14.1982429674328</v>
      </c>
      <c r="T282" s="114">
        <v>16</v>
      </c>
      <c r="U282" s="47">
        <f t="shared" si="203"/>
        <v>14.1982429674328</v>
      </c>
      <c r="V282" s="144">
        <v>16</v>
      </c>
      <c r="W282" s="47">
        <f t="shared" si="204"/>
        <v>14.1982429674328</v>
      </c>
      <c r="X282" s="153">
        <v>16</v>
      </c>
      <c r="Y282" s="47" t="str">
        <f t="shared" si="198"/>
        <v>/</v>
      </c>
      <c r="Z282" s="114" t="s">
        <v>33</v>
      </c>
      <c r="AA282" s="47">
        <f t="shared" si="205"/>
        <v>7.09912148371639</v>
      </c>
      <c r="AB282" s="114">
        <v>8</v>
      </c>
      <c r="AC282" s="82">
        <v>12.69</v>
      </c>
      <c r="AD282" s="79"/>
      <c r="JO282" s="1"/>
      <c r="JP282" s="1"/>
    </row>
    <row r="283" s="5" customFormat="true" customHeight="true" spans="1:276">
      <c r="A283" s="25">
        <f>SUBTOTAL(103,$B$6:B283)</f>
        <v>268</v>
      </c>
      <c r="B283" s="28" t="s">
        <v>339</v>
      </c>
      <c r="C283" s="27" t="s">
        <v>240</v>
      </c>
      <c r="D283" s="35" t="s">
        <v>228</v>
      </c>
      <c r="E283" s="47">
        <f t="shared" si="188"/>
        <v>13.0890052356021</v>
      </c>
      <c r="F283" s="48">
        <v>14.75</v>
      </c>
      <c r="G283" s="47">
        <f t="shared" si="189"/>
        <v>23.9595350075428</v>
      </c>
      <c r="H283" s="114">
        <v>27</v>
      </c>
      <c r="I283" s="47">
        <f t="shared" si="206"/>
        <v>27.6510781790753</v>
      </c>
      <c r="J283" s="114">
        <v>31.16</v>
      </c>
      <c r="K283" s="47" t="str">
        <f t="shared" si="199"/>
        <v>/</v>
      </c>
      <c r="L283" s="144" t="s">
        <v>33</v>
      </c>
      <c r="M283" s="47">
        <f t="shared" si="207"/>
        <v>27.6510781790753</v>
      </c>
      <c r="N283" s="114">
        <v>31.16</v>
      </c>
      <c r="O283" s="47" t="str">
        <f t="shared" si="200"/>
        <v>/</v>
      </c>
      <c r="P283" s="114" t="s">
        <v>33</v>
      </c>
      <c r="Q283" s="47">
        <f t="shared" si="201"/>
        <v>31.0586564912592</v>
      </c>
      <c r="R283" s="131">
        <v>35</v>
      </c>
      <c r="S283" s="47">
        <f t="shared" si="202"/>
        <v>23.9595350075428</v>
      </c>
      <c r="T283" s="114">
        <v>27</v>
      </c>
      <c r="U283" s="47">
        <f t="shared" si="203"/>
        <v>23.9595350075428</v>
      </c>
      <c r="V283" s="144">
        <v>27</v>
      </c>
      <c r="W283" s="47">
        <f t="shared" si="204"/>
        <v>23.9595350075428</v>
      </c>
      <c r="X283" s="153">
        <v>27</v>
      </c>
      <c r="Y283" s="47" t="str">
        <f t="shared" si="198"/>
        <v>/</v>
      </c>
      <c r="Z283" s="114" t="s">
        <v>33</v>
      </c>
      <c r="AA283" s="47">
        <f t="shared" si="205"/>
        <v>7.54281657644866</v>
      </c>
      <c r="AB283" s="114">
        <v>8.5</v>
      </c>
      <c r="AC283" s="82">
        <v>12.69</v>
      </c>
      <c r="AD283" s="79"/>
      <c r="JO283" s="1"/>
      <c r="JP283" s="1"/>
    </row>
    <row r="284" s="5" customFormat="true" customHeight="true" spans="1:276">
      <c r="A284" s="25">
        <f>SUBTOTAL(103,$B$6:B284)</f>
        <v>269</v>
      </c>
      <c r="B284" s="28" t="s">
        <v>339</v>
      </c>
      <c r="C284" s="27" t="s">
        <v>341</v>
      </c>
      <c r="D284" s="35" t="s">
        <v>228</v>
      </c>
      <c r="E284" s="47">
        <f t="shared" si="188"/>
        <v>21.4127251752596</v>
      </c>
      <c r="F284" s="48">
        <v>24.13</v>
      </c>
      <c r="G284" s="47">
        <f t="shared" si="189"/>
        <v>39.0451681604401</v>
      </c>
      <c r="H284" s="114">
        <v>44</v>
      </c>
      <c r="I284" s="47">
        <f t="shared" si="206"/>
        <v>45.0616736178898</v>
      </c>
      <c r="J284" s="114">
        <v>50.78</v>
      </c>
      <c r="K284" s="47" t="str">
        <f t="shared" si="199"/>
        <v>/</v>
      </c>
      <c r="L284" s="144" t="s">
        <v>33</v>
      </c>
      <c r="M284" s="47">
        <f t="shared" si="207"/>
        <v>45.0616736178898</v>
      </c>
      <c r="N284" s="114">
        <v>50.78</v>
      </c>
      <c r="O284" s="47" t="str">
        <f t="shared" si="200"/>
        <v>/</v>
      </c>
      <c r="P284" s="114" t="s">
        <v>33</v>
      </c>
      <c r="Q284" s="47">
        <f t="shared" si="201"/>
        <v>39.9325583459047</v>
      </c>
      <c r="R284" s="131">
        <v>45</v>
      </c>
      <c r="S284" s="47">
        <f t="shared" si="202"/>
        <v>39.0451681604401</v>
      </c>
      <c r="T284" s="114">
        <v>44</v>
      </c>
      <c r="U284" s="47">
        <f t="shared" si="203"/>
        <v>39.0451681604401</v>
      </c>
      <c r="V284" s="144">
        <v>44</v>
      </c>
      <c r="W284" s="47">
        <f t="shared" si="204"/>
        <v>39.0451681604401</v>
      </c>
      <c r="X284" s="153">
        <v>44</v>
      </c>
      <c r="Y284" s="47" t="str">
        <f t="shared" si="198"/>
        <v>/</v>
      </c>
      <c r="Z284" s="114" t="s">
        <v>33</v>
      </c>
      <c r="AA284" s="47">
        <f t="shared" si="205"/>
        <v>15.9730233383619</v>
      </c>
      <c r="AB284" s="114">
        <v>18</v>
      </c>
      <c r="AC284" s="82">
        <v>12.69</v>
      </c>
      <c r="AD284" s="79"/>
      <c r="JO284" s="1"/>
      <c r="JP284" s="1"/>
    </row>
    <row r="285" s="5" customFormat="true" customHeight="true" spans="1:276">
      <c r="A285" s="25">
        <f>SUBTOTAL(103,$B$6:B285)</f>
        <v>270</v>
      </c>
      <c r="B285" s="28" t="s">
        <v>339</v>
      </c>
      <c r="C285" s="27" t="s">
        <v>342</v>
      </c>
      <c r="D285" s="35" t="s">
        <v>228</v>
      </c>
      <c r="E285" s="47">
        <f t="shared" si="188"/>
        <v>32.389741769456</v>
      </c>
      <c r="F285" s="48">
        <v>36.5</v>
      </c>
      <c r="G285" s="47">
        <f t="shared" si="189"/>
        <v>55.9055816842666</v>
      </c>
      <c r="H285" s="114">
        <v>63</v>
      </c>
      <c r="I285" s="47">
        <f t="shared" si="206"/>
        <v>64.0340757831218</v>
      </c>
      <c r="J285" s="114">
        <v>72.16</v>
      </c>
      <c r="K285" s="47" t="str">
        <f t="shared" si="199"/>
        <v>/</v>
      </c>
      <c r="L285" s="144" t="s">
        <v>33</v>
      </c>
      <c r="M285" s="47">
        <f t="shared" si="207"/>
        <v>64.0340757831218</v>
      </c>
      <c r="N285" s="114">
        <v>72.16</v>
      </c>
      <c r="O285" s="47" t="str">
        <f t="shared" si="200"/>
        <v>/</v>
      </c>
      <c r="P285" s="114" t="s">
        <v>33</v>
      </c>
      <c r="Q285" s="47">
        <f t="shared" si="201"/>
        <v>47.9190700150856</v>
      </c>
      <c r="R285" s="131">
        <v>54</v>
      </c>
      <c r="S285" s="47">
        <f t="shared" si="202"/>
        <v>55.9055816842666</v>
      </c>
      <c r="T285" s="114">
        <v>63</v>
      </c>
      <c r="U285" s="47">
        <f t="shared" si="203"/>
        <v>55.9055816842666</v>
      </c>
      <c r="V285" s="144">
        <v>63</v>
      </c>
      <c r="W285" s="47">
        <f t="shared" si="204"/>
        <v>55.4885082970982</v>
      </c>
      <c r="X285" s="153">
        <v>62.53</v>
      </c>
      <c r="Y285" s="47" t="str">
        <f t="shared" si="198"/>
        <v>/</v>
      </c>
      <c r="Z285" s="114" t="s">
        <v>33</v>
      </c>
      <c r="AA285" s="47">
        <f t="shared" si="205"/>
        <v>20.4099742656846</v>
      </c>
      <c r="AB285" s="114">
        <v>23</v>
      </c>
      <c r="AC285" s="82">
        <v>12.69</v>
      </c>
      <c r="AD285" s="79"/>
      <c r="JO285" s="1"/>
      <c r="JP285" s="1"/>
    </row>
    <row r="286" s="5" customFormat="true" customHeight="true" spans="1:276">
      <c r="A286" s="25">
        <f>SUBTOTAL(103,$B$6:B286)</f>
        <v>271</v>
      </c>
      <c r="B286" s="28" t="s">
        <v>339</v>
      </c>
      <c r="C286" s="27" t="s">
        <v>343</v>
      </c>
      <c r="D286" s="35" t="s">
        <v>228</v>
      </c>
      <c r="E286" s="47">
        <f t="shared" si="188"/>
        <v>48.9218209246606</v>
      </c>
      <c r="F286" s="48">
        <v>55.13</v>
      </c>
      <c r="G286" s="47">
        <f t="shared" si="189"/>
        <v>83.4146774336676</v>
      </c>
      <c r="H286" s="114">
        <v>94</v>
      </c>
      <c r="I286" s="47">
        <f t="shared" si="206"/>
        <v>96.5036826692697</v>
      </c>
      <c r="J286" s="114">
        <v>108.75</v>
      </c>
      <c r="K286" s="47" t="str">
        <f t="shared" si="199"/>
        <v>/</v>
      </c>
      <c r="L286" s="144" t="s">
        <v>33</v>
      </c>
      <c r="M286" s="47">
        <f t="shared" si="207"/>
        <v>96.5036826692697</v>
      </c>
      <c r="N286" s="114">
        <v>108.75</v>
      </c>
      <c r="O286" s="47" t="str">
        <f t="shared" si="200"/>
        <v>/</v>
      </c>
      <c r="P286" s="114" t="s">
        <v>33</v>
      </c>
      <c r="Q286" s="47">
        <f t="shared" si="201"/>
        <v>57.6803620551957</v>
      </c>
      <c r="R286" s="131">
        <v>65</v>
      </c>
      <c r="S286" s="47">
        <f t="shared" si="202"/>
        <v>83.4146774336676</v>
      </c>
      <c r="T286" s="114">
        <v>94</v>
      </c>
      <c r="U286" s="47">
        <f t="shared" si="203"/>
        <v>83.4146774336676</v>
      </c>
      <c r="V286" s="144">
        <v>94</v>
      </c>
      <c r="W286" s="47">
        <f t="shared" si="204"/>
        <v>83.6187771763244</v>
      </c>
      <c r="X286" s="153">
        <v>94.23</v>
      </c>
      <c r="Y286" s="47" t="str">
        <f t="shared" si="198"/>
        <v>/</v>
      </c>
      <c r="Z286" s="114" t="s">
        <v>33</v>
      </c>
      <c r="AA286" s="47">
        <f t="shared" si="205"/>
        <v>31.9460466767238</v>
      </c>
      <c r="AB286" s="114">
        <v>36</v>
      </c>
      <c r="AC286" s="82">
        <v>12.69</v>
      </c>
      <c r="AD286" s="79"/>
      <c r="JO286" s="1"/>
      <c r="JP286" s="1"/>
    </row>
    <row r="287" s="5" customFormat="true" customHeight="true" spans="1:276">
      <c r="A287" s="25">
        <f>SUBTOTAL(103,$B$6:B287)</f>
        <v>272</v>
      </c>
      <c r="B287" s="28" t="s">
        <v>339</v>
      </c>
      <c r="C287" s="27" t="s">
        <v>344</v>
      </c>
      <c r="D287" s="35" t="s">
        <v>228</v>
      </c>
      <c r="E287" s="47">
        <f t="shared" si="188"/>
        <v>59.4551424261248</v>
      </c>
      <c r="F287" s="48">
        <v>67</v>
      </c>
      <c r="G287" s="47">
        <f t="shared" si="189"/>
        <v>120.685065223179</v>
      </c>
      <c r="H287" s="114">
        <v>136</v>
      </c>
      <c r="I287" s="47">
        <f t="shared" si="206"/>
        <v>139.089537669713</v>
      </c>
      <c r="J287" s="114">
        <v>156.74</v>
      </c>
      <c r="K287" s="47" t="str">
        <f t="shared" si="199"/>
        <v>/</v>
      </c>
      <c r="L287" s="123" t="s">
        <v>33</v>
      </c>
      <c r="M287" s="47">
        <f t="shared" si="207"/>
        <v>139.089537669713</v>
      </c>
      <c r="N287" s="131">
        <v>156.74</v>
      </c>
      <c r="O287" s="47" t="str">
        <f t="shared" si="200"/>
        <v>/</v>
      </c>
      <c r="P287" s="114" t="s">
        <v>33</v>
      </c>
      <c r="Q287" s="47">
        <f t="shared" si="201"/>
        <v>70.9912148371639</v>
      </c>
      <c r="R287" s="131">
        <v>80</v>
      </c>
      <c r="S287" s="47">
        <f t="shared" si="202"/>
        <v>120.685065223179</v>
      </c>
      <c r="T287" s="114">
        <v>136</v>
      </c>
      <c r="U287" s="47">
        <f t="shared" si="203"/>
        <v>120.685065223179</v>
      </c>
      <c r="V287" s="144">
        <v>136</v>
      </c>
      <c r="W287" s="47">
        <f t="shared" si="204"/>
        <v>120.525334989795</v>
      </c>
      <c r="X287" s="153">
        <v>135.82</v>
      </c>
      <c r="Y287" s="47" t="str">
        <f t="shared" si="198"/>
        <v>/</v>
      </c>
      <c r="Z287" s="114" t="s">
        <v>33</v>
      </c>
      <c r="AA287" s="47" t="str">
        <f t="shared" si="205"/>
        <v>/</v>
      </c>
      <c r="AB287" s="114" t="s">
        <v>33</v>
      </c>
      <c r="AC287" s="82">
        <v>12.69</v>
      </c>
      <c r="AD287" s="79"/>
      <c r="JO287" s="1"/>
      <c r="JP287" s="1"/>
    </row>
    <row r="288" s="5" customFormat="true" customHeight="true" spans="1:276">
      <c r="A288" s="25">
        <f>SUBTOTAL(103,$B$6:B288)</f>
        <v>273</v>
      </c>
      <c r="B288" s="28" t="s">
        <v>345</v>
      </c>
      <c r="C288" s="27" t="s">
        <v>236</v>
      </c>
      <c r="D288" s="35" t="s">
        <v>228</v>
      </c>
      <c r="E288" s="47">
        <f t="shared" si="188"/>
        <v>3.46082172331174</v>
      </c>
      <c r="F288" s="48">
        <v>3.9</v>
      </c>
      <c r="G288" s="47">
        <f t="shared" si="189"/>
        <v>5.32434111278729</v>
      </c>
      <c r="H288" s="114">
        <v>6</v>
      </c>
      <c r="I288" s="47">
        <f t="shared" si="206"/>
        <v>6.57556127429231</v>
      </c>
      <c r="J288" s="114">
        <v>7.41</v>
      </c>
      <c r="K288" s="47" t="str">
        <f t="shared" si="199"/>
        <v>/</v>
      </c>
      <c r="L288" s="123" t="s">
        <v>33</v>
      </c>
      <c r="M288" s="47">
        <f t="shared" si="207"/>
        <v>6.57556127429231</v>
      </c>
      <c r="N288" s="114">
        <v>7.41</v>
      </c>
      <c r="O288" s="47">
        <f t="shared" si="200"/>
        <v>6.65542639098412</v>
      </c>
      <c r="P288" s="114">
        <v>7.5</v>
      </c>
      <c r="Q288" s="47">
        <f t="shared" si="201"/>
        <v>7.09912148371639</v>
      </c>
      <c r="R288" s="131">
        <v>8</v>
      </c>
      <c r="S288" s="47">
        <f t="shared" si="202"/>
        <v>5.6970449906824</v>
      </c>
      <c r="T288" s="114">
        <v>6.42</v>
      </c>
      <c r="U288" s="47">
        <f t="shared" si="203"/>
        <v>4.43695092732274</v>
      </c>
      <c r="V288" s="123">
        <v>5</v>
      </c>
      <c r="W288" s="47">
        <f t="shared" si="204"/>
        <v>5.6970449906824</v>
      </c>
      <c r="X288" s="153">
        <v>6.42</v>
      </c>
      <c r="Y288" s="47" t="str">
        <f t="shared" si="198"/>
        <v>/</v>
      </c>
      <c r="Z288" s="114" t="s">
        <v>33</v>
      </c>
      <c r="AA288" s="47">
        <f t="shared" si="205"/>
        <v>5.32434111278729</v>
      </c>
      <c r="AB288" s="114">
        <v>6</v>
      </c>
      <c r="AC288" s="82">
        <v>12.69</v>
      </c>
      <c r="AD288" s="79"/>
      <c r="JO288" s="1"/>
      <c r="JP288" s="1"/>
    </row>
    <row r="289" s="5" customFormat="true" customHeight="true" spans="1:276">
      <c r="A289" s="25">
        <f>SUBTOTAL(103,$B$6:B289)</f>
        <v>274</v>
      </c>
      <c r="B289" s="28" t="s">
        <v>345</v>
      </c>
      <c r="C289" s="27" t="s">
        <v>237</v>
      </c>
      <c r="D289" s="35" t="s">
        <v>228</v>
      </c>
      <c r="E289" s="47">
        <f t="shared" si="188"/>
        <v>5.14686307569438</v>
      </c>
      <c r="F289" s="48">
        <v>5.8</v>
      </c>
      <c r="G289" s="47">
        <f t="shared" si="189"/>
        <v>8.87390185464549</v>
      </c>
      <c r="H289" s="114">
        <v>10</v>
      </c>
      <c r="I289" s="47">
        <f t="shared" si="206"/>
        <v>10.0985003105866</v>
      </c>
      <c r="J289" s="114">
        <v>11.38</v>
      </c>
      <c r="K289" s="47" t="str">
        <f t="shared" si="199"/>
        <v>/</v>
      </c>
      <c r="L289" s="150" t="s">
        <v>33</v>
      </c>
      <c r="M289" s="47">
        <f t="shared" si="207"/>
        <v>10.0985003105866</v>
      </c>
      <c r="N289" s="114">
        <v>11.38</v>
      </c>
      <c r="O289" s="47">
        <f t="shared" si="200"/>
        <v>10.2049871328423</v>
      </c>
      <c r="P289" s="114">
        <v>11.5</v>
      </c>
      <c r="Q289" s="47">
        <f t="shared" si="201"/>
        <v>9.76129204011004</v>
      </c>
      <c r="R289" s="131">
        <v>11</v>
      </c>
      <c r="S289" s="47">
        <f t="shared" si="202"/>
        <v>8.87390185464549</v>
      </c>
      <c r="T289" s="114">
        <v>10</v>
      </c>
      <c r="U289" s="47">
        <f t="shared" si="203"/>
        <v>6.21173129825184</v>
      </c>
      <c r="V289" s="123">
        <v>7</v>
      </c>
      <c r="W289" s="47">
        <f t="shared" si="204"/>
        <v>8.74966722868045</v>
      </c>
      <c r="X289" s="153">
        <v>9.86</v>
      </c>
      <c r="Y289" s="47" t="str">
        <f t="shared" si="198"/>
        <v>/</v>
      </c>
      <c r="Z289" s="114" t="s">
        <v>33</v>
      </c>
      <c r="AA289" s="47">
        <f t="shared" si="205"/>
        <v>6.21173129825184</v>
      </c>
      <c r="AB289" s="114">
        <v>7</v>
      </c>
      <c r="AC289" s="82">
        <v>12.69</v>
      </c>
      <c r="AD289" s="79"/>
      <c r="JO289" s="1"/>
      <c r="JP289" s="1"/>
    </row>
    <row r="290" s="5" customFormat="true" customHeight="true" spans="1:276">
      <c r="A290" s="25">
        <f>SUBTOTAL(103,$B$6:B290)</f>
        <v>275</v>
      </c>
      <c r="B290" s="28" t="s">
        <v>345</v>
      </c>
      <c r="C290" s="27" t="s">
        <v>238</v>
      </c>
      <c r="D290" s="35" t="s">
        <v>228</v>
      </c>
      <c r="E290" s="47">
        <f t="shared" si="188"/>
        <v>8.43020676191321</v>
      </c>
      <c r="F290" s="48">
        <v>9.5</v>
      </c>
      <c r="G290" s="47">
        <f t="shared" si="189"/>
        <v>14.1982429674328</v>
      </c>
      <c r="H290" s="114">
        <v>16</v>
      </c>
      <c r="I290" s="47">
        <f t="shared" si="206"/>
        <v>16.5498269589138</v>
      </c>
      <c r="J290" s="114">
        <v>18.65</v>
      </c>
      <c r="K290" s="47" t="str">
        <f t="shared" si="199"/>
        <v>/</v>
      </c>
      <c r="L290" s="123" t="s">
        <v>33</v>
      </c>
      <c r="M290" s="47">
        <f t="shared" si="207"/>
        <v>16.5498269589138</v>
      </c>
      <c r="N290" s="114">
        <v>18.65</v>
      </c>
      <c r="O290" s="47">
        <f t="shared" si="200"/>
        <v>16.8604135238264</v>
      </c>
      <c r="P290" s="114">
        <v>19</v>
      </c>
      <c r="Q290" s="47">
        <f t="shared" si="201"/>
        <v>17.747803709291</v>
      </c>
      <c r="R290" s="131">
        <v>20</v>
      </c>
      <c r="S290" s="47">
        <f t="shared" si="202"/>
        <v>14.1982429674328</v>
      </c>
      <c r="T290" s="114">
        <v>16</v>
      </c>
      <c r="U290" s="47">
        <f t="shared" si="203"/>
        <v>7.98651166918094</v>
      </c>
      <c r="V290" s="124">
        <v>9</v>
      </c>
      <c r="W290" s="47">
        <f t="shared" si="204"/>
        <v>14.3402253971071</v>
      </c>
      <c r="X290" s="153">
        <v>16.16</v>
      </c>
      <c r="Y290" s="47" t="str">
        <f t="shared" si="198"/>
        <v>/</v>
      </c>
      <c r="Z290" s="114" t="s">
        <v>33</v>
      </c>
      <c r="AA290" s="47">
        <f t="shared" si="205"/>
        <v>8.87390185464549</v>
      </c>
      <c r="AB290" s="114">
        <v>10</v>
      </c>
      <c r="AC290" s="82">
        <v>12.69</v>
      </c>
      <c r="AD290" s="79"/>
      <c r="JO290" s="1"/>
      <c r="JP290" s="1"/>
    </row>
    <row r="291" s="5" customFormat="true" customHeight="true" spans="1:276">
      <c r="A291" s="25">
        <f>SUBTOTAL(103,$B$6:B291)</f>
        <v>276</v>
      </c>
      <c r="B291" s="28" t="s">
        <v>345</v>
      </c>
      <c r="C291" s="27" t="s">
        <v>239</v>
      </c>
      <c r="D291" s="35" t="s">
        <v>228</v>
      </c>
      <c r="E291" s="47">
        <f t="shared" si="188"/>
        <v>11.314224864673</v>
      </c>
      <c r="F291" s="48">
        <v>12.75</v>
      </c>
      <c r="G291" s="47">
        <f t="shared" si="189"/>
        <v>22.1847546366137</v>
      </c>
      <c r="H291" s="114">
        <v>25</v>
      </c>
      <c r="I291" s="47">
        <f t="shared" si="206"/>
        <v>25.3527375987222</v>
      </c>
      <c r="J291" s="114">
        <v>28.57</v>
      </c>
      <c r="K291" s="47" t="str">
        <f t="shared" si="199"/>
        <v>/</v>
      </c>
      <c r="L291" s="123" t="s">
        <v>33</v>
      </c>
      <c r="M291" s="47">
        <f t="shared" si="207"/>
        <v>25.3527375987222</v>
      </c>
      <c r="N291" s="114">
        <v>28.57</v>
      </c>
      <c r="O291" s="47">
        <f t="shared" si="200"/>
        <v>24.8469251930074</v>
      </c>
      <c r="P291" s="114">
        <v>28</v>
      </c>
      <c r="Q291" s="47">
        <f t="shared" si="201"/>
        <v>26.6217055639365</v>
      </c>
      <c r="R291" s="131">
        <v>30</v>
      </c>
      <c r="S291" s="47">
        <f t="shared" si="202"/>
        <v>22.1847546366137</v>
      </c>
      <c r="T291" s="114">
        <v>25</v>
      </c>
      <c r="U291" s="47">
        <f t="shared" si="203"/>
        <v>13.3108527819682</v>
      </c>
      <c r="V291" s="123">
        <v>15</v>
      </c>
      <c r="W291" s="47">
        <f t="shared" si="204"/>
        <v>21.9717809921022</v>
      </c>
      <c r="X291" s="153">
        <v>24.76</v>
      </c>
      <c r="Y291" s="47" t="str">
        <f t="shared" si="198"/>
        <v>/</v>
      </c>
      <c r="Z291" s="114" t="s">
        <v>33</v>
      </c>
      <c r="AA291" s="47">
        <f t="shared" si="205"/>
        <v>11.0923773183069</v>
      </c>
      <c r="AB291" s="114">
        <v>12.5</v>
      </c>
      <c r="AC291" s="82">
        <v>12.69</v>
      </c>
      <c r="AD291" s="79"/>
      <c r="JO291" s="1"/>
      <c r="JP291" s="1"/>
    </row>
    <row r="292" s="5" customFormat="true" customHeight="true" spans="1:276">
      <c r="A292" s="25">
        <f>SUBTOTAL(103,$B$6:B292)</f>
        <v>277</v>
      </c>
      <c r="B292" s="28" t="s">
        <v>345</v>
      </c>
      <c r="C292" s="27" t="s">
        <v>240</v>
      </c>
      <c r="D292" s="35" t="s">
        <v>228</v>
      </c>
      <c r="E292" s="47">
        <f t="shared" si="188"/>
        <v>16.6385659774603</v>
      </c>
      <c r="F292" s="48">
        <v>18.75</v>
      </c>
      <c r="G292" s="47">
        <f t="shared" si="189"/>
        <v>34.6082172331174</v>
      </c>
      <c r="H292" s="114">
        <v>39</v>
      </c>
      <c r="I292" s="47">
        <f t="shared" si="206"/>
        <v>39.9059366403408</v>
      </c>
      <c r="J292" s="114">
        <v>44.97</v>
      </c>
      <c r="K292" s="47" t="str">
        <f t="shared" si="199"/>
        <v>/</v>
      </c>
      <c r="L292" s="123" t="s">
        <v>33</v>
      </c>
      <c r="M292" s="47">
        <f t="shared" si="207"/>
        <v>39.9059366403408</v>
      </c>
      <c r="N292" s="114">
        <v>44.97</v>
      </c>
      <c r="O292" s="47">
        <f t="shared" si="200"/>
        <v>39.9325583459047</v>
      </c>
      <c r="P292" s="114">
        <v>45</v>
      </c>
      <c r="Q292" s="47">
        <f t="shared" si="201"/>
        <v>36.3829976040465</v>
      </c>
      <c r="R292" s="131">
        <v>41</v>
      </c>
      <c r="S292" s="47">
        <f t="shared" si="202"/>
        <v>34.6082172331174</v>
      </c>
      <c r="T292" s="114">
        <v>39</v>
      </c>
      <c r="U292" s="47">
        <f t="shared" si="203"/>
        <v>19.5225840802201</v>
      </c>
      <c r="V292" s="123">
        <v>22</v>
      </c>
      <c r="W292" s="47">
        <f t="shared" si="204"/>
        <v>34.5815955275535</v>
      </c>
      <c r="X292" s="153">
        <v>38.97</v>
      </c>
      <c r="Y292" s="47" t="str">
        <f t="shared" si="198"/>
        <v>/</v>
      </c>
      <c r="Z292" s="114" t="s">
        <v>33</v>
      </c>
      <c r="AA292" s="47">
        <f t="shared" si="205"/>
        <v>13.3108527819682</v>
      </c>
      <c r="AB292" s="114">
        <v>15</v>
      </c>
      <c r="AC292" s="82">
        <v>12.69</v>
      </c>
      <c r="AD292" s="79"/>
      <c r="JO292" s="1"/>
      <c r="JP292" s="1"/>
    </row>
    <row r="293" s="5" customFormat="true" customHeight="true" spans="1:276">
      <c r="A293" s="25">
        <f>SUBTOTAL(103,$B$6:B293)</f>
        <v>278</v>
      </c>
      <c r="B293" s="146" t="s">
        <v>346</v>
      </c>
      <c r="C293" s="31" t="s">
        <v>347</v>
      </c>
      <c r="D293" s="37" t="s">
        <v>44</v>
      </c>
      <c r="E293" s="47">
        <f t="shared" si="188"/>
        <v>22.1847546366137</v>
      </c>
      <c r="F293" s="48">
        <v>25</v>
      </c>
      <c r="G293" s="47">
        <f t="shared" si="189"/>
        <v>18.6351938947555</v>
      </c>
      <c r="H293" s="114">
        <v>21</v>
      </c>
      <c r="I293" s="47">
        <f t="shared" si="206"/>
        <v>17.747803709291</v>
      </c>
      <c r="J293" s="114">
        <v>20</v>
      </c>
      <c r="K293" s="47" t="str">
        <f t="shared" si="199"/>
        <v>/</v>
      </c>
      <c r="L293" s="123" t="s">
        <v>33</v>
      </c>
      <c r="M293" s="47">
        <f t="shared" si="207"/>
        <v>17.747803709291</v>
      </c>
      <c r="N293" s="114">
        <v>20</v>
      </c>
      <c r="O293" s="47">
        <f t="shared" si="200"/>
        <v>22.1847546366137</v>
      </c>
      <c r="P293" s="114">
        <v>25</v>
      </c>
      <c r="Q293" s="47">
        <f t="shared" si="201"/>
        <v>16.8604135238264</v>
      </c>
      <c r="R293" s="131">
        <v>19</v>
      </c>
      <c r="S293" s="47">
        <f t="shared" si="202"/>
        <v>22.1847546366137</v>
      </c>
      <c r="T293" s="114">
        <v>25</v>
      </c>
      <c r="U293" s="47">
        <f t="shared" si="203"/>
        <v>17.747803709291</v>
      </c>
      <c r="V293" s="123">
        <v>20</v>
      </c>
      <c r="W293" s="47">
        <f t="shared" si="204"/>
        <v>18.6351938947555</v>
      </c>
      <c r="X293" s="153">
        <v>21</v>
      </c>
      <c r="Y293" s="47" t="str">
        <f t="shared" si="198"/>
        <v>/</v>
      </c>
      <c r="Z293" s="114" t="s">
        <v>33</v>
      </c>
      <c r="AA293" s="47">
        <f t="shared" si="205"/>
        <v>17.747803709291</v>
      </c>
      <c r="AB293" s="114">
        <v>20</v>
      </c>
      <c r="AC293" s="82">
        <v>12.69</v>
      </c>
      <c r="AD293" s="79"/>
      <c r="JO293" s="1"/>
      <c r="JP293" s="1"/>
    </row>
    <row r="294" s="5" customFormat="true" customHeight="true" spans="1:276">
      <c r="A294" s="25">
        <f>SUBTOTAL(103,$B$6:B294)</f>
        <v>279</v>
      </c>
      <c r="B294" s="146" t="s">
        <v>346</v>
      </c>
      <c r="C294" s="31" t="s">
        <v>348</v>
      </c>
      <c r="D294" s="37" t="s">
        <v>44</v>
      </c>
      <c r="E294" s="47">
        <f t="shared" si="188"/>
        <v>30.1712663057947</v>
      </c>
      <c r="F294" s="48">
        <v>34</v>
      </c>
      <c r="G294" s="47">
        <f t="shared" si="189"/>
        <v>23.0721448220783</v>
      </c>
      <c r="H294" s="114">
        <v>26</v>
      </c>
      <c r="I294" s="47">
        <f t="shared" si="206"/>
        <v>31.0586564912592</v>
      </c>
      <c r="J294" s="114">
        <v>35</v>
      </c>
      <c r="K294" s="47" t="str">
        <f t="shared" si="199"/>
        <v>/</v>
      </c>
      <c r="L294" s="123" t="s">
        <v>33</v>
      </c>
      <c r="M294" s="47">
        <f t="shared" si="207"/>
        <v>31.0586564912592</v>
      </c>
      <c r="N294" s="114">
        <v>35</v>
      </c>
      <c r="O294" s="47">
        <f t="shared" si="200"/>
        <v>31.0586564912592</v>
      </c>
      <c r="P294" s="114">
        <v>35</v>
      </c>
      <c r="Q294" s="47">
        <f t="shared" si="201"/>
        <v>19.5225840802201</v>
      </c>
      <c r="R294" s="131">
        <v>22</v>
      </c>
      <c r="S294" s="47">
        <f t="shared" si="202"/>
        <v>31.0586564912592</v>
      </c>
      <c r="T294" s="114">
        <v>35</v>
      </c>
      <c r="U294" s="47">
        <f t="shared" si="203"/>
        <v>31.0586564912592</v>
      </c>
      <c r="V294" s="123">
        <v>35</v>
      </c>
      <c r="W294" s="47">
        <f t="shared" si="204"/>
        <v>23.0721448220783</v>
      </c>
      <c r="X294" s="153">
        <v>26</v>
      </c>
      <c r="Y294" s="47" t="str">
        <f t="shared" si="198"/>
        <v>/</v>
      </c>
      <c r="Z294" s="114" t="s">
        <v>33</v>
      </c>
      <c r="AA294" s="47">
        <f t="shared" si="205"/>
        <v>24.8469251930074</v>
      </c>
      <c r="AB294" s="114">
        <v>28</v>
      </c>
      <c r="AC294" s="82">
        <v>12.69</v>
      </c>
      <c r="AD294" s="79"/>
      <c r="JO294" s="1"/>
      <c r="JP294" s="1"/>
    </row>
    <row r="295" s="5" customFormat="true" customHeight="true" spans="1:276">
      <c r="A295" s="25">
        <f>SUBTOTAL(103,$B$6:B295)</f>
        <v>280</v>
      </c>
      <c r="B295" s="146" t="s">
        <v>346</v>
      </c>
      <c r="C295" s="31" t="s">
        <v>349</v>
      </c>
      <c r="D295" s="37" t="s">
        <v>44</v>
      </c>
      <c r="E295" s="47">
        <f t="shared" si="188"/>
        <v>38.1577779749756</v>
      </c>
      <c r="F295" s="48">
        <v>43</v>
      </c>
      <c r="G295" s="47">
        <f t="shared" si="189"/>
        <v>32.8334368621883</v>
      </c>
      <c r="H295" s="114">
        <v>37</v>
      </c>
      <c r="I295" s="47">
        <f t="shared" si="206"/>
        <v>39.9325583459047</v>
      </c>
      <c r="J295" s="114">
        <v>45</v>
      </c>
      <c r="K295" s="47" t="str">
        <f t="shared" si="199"/>
        <v>/</v>
      </c>
      <c r="L295" s="123" t="s">
        <v>33</v>
      </c>
      <c r="M295" s="47">
        <f t="shared" si="207"/>
        <v>39.9325583459047</v>
      </c>
      <c r="N295" s="114">
        <v>45</v>
      </c>
      <c r="O295" s="47">
        <f t="shared" si="200"/>
        <v>39.9325583459047</v>
      </c>
      <c r="P295" s="114">
        <v>45</v>
      </c>
      <c r="Q295" s="47">
        <f t="shared" si="201"/>
        <v>23.0721448220783</v>
      </c>
      <c r="R295" s="131">
        <v>26</v>
      </c>
      <c r="S295" s="47">
        <f t="shared" si="202"/>
        <v>39.9325583459047</v>
      </c>
      <c r="T295" s="114">
        <v>45</v>
      </c>
      <c r="U295" s="47">
        <f t="shared" si="203"/>
        <v>39.9325583459047</v>
      </c>
      <c r="V295" s="123">
        <v>45</v>
      </c>
      <c r="W295" s="47">
        <f t="shared" si="204"/>
        <v>32.8334368621883</v>
      </c>
      <c r="X295" s="153">
        <v>37</v>
      </c>
      <c r="Y295" s="47" t="str">
        <f t="shared" si="198"/>
        <v>/</v>
      </c>
      <c r="Z295" s="114" t="s">
        <v>33</v>
      </c>
      <c r="AA295" s="47">
        <f t="shared" si="205"/>
        <v>31.0586564912592</v>
      </c>
      <c r="AB295" s="114">
        <v>35</v>
      </c>
      <c r="AC295" s="82">
        <v>12.69</v>
      </c>
      <c r="AD295" s="79"/>
      <c r="JO295" s="1"/>
      <c r="JP295" s="1"/>
    </row>
    <row r="296" s="5" customFormat="true" customHeight="true" spans="1:276">
      <c r="A296" s="25">
        <f>SUBTOTAL(103,$B$6:B296)</f>
        <v>281</v>
      </c>
      <c r="B296" s="146" t="s">
        <v>346</v>
      </c>
      <c r="C296" s="31" t="s">
        <v>350</v>
      </c>
      <c r="D296" s="37" t="s">
        <v>44</v>
      </c>
      <c r="E296" s="47">
        <f t="shared" si="188"/>
        <v>51.4686307569438</v>
      </c>
      <c r="F296" s="48">
        <v>58</v>
      </c>
      <c r="G296" s="47">
        <f t="shared" si="189"/>
        <v>46.1442896441565</v>
      </c>
      <c r="H296" s="114">
        <v>52</v>
      </c>
      <c r="I296" s="47">
        <f t="shared" si="206"/>
        <v>48.8064602005502</v>
      </c>
      <c r="J296" s="114">
        <v>55</v>
      </c>
      <c r="K296" s="47" t="str">
        <f t="shared" si="199"/>
        <v>/</v>
      </c>
      <c r="L296" s="123" t="s">
        <v>33</v>
      </c>
      <c r="M296" s="47">
        <f t="shared" si="207"/>
        <v>48.8064602005502</v>
      </c>
      <c r="N296" s="114">
        <v>55</v>
      </c>
      <c r="O296" s="47">
        <f t="shared" si="200"/>
        <v>48.8064602005502</v>
      </c>
      <c r="P296" s="114">
        <v>55</v>
      </c>
      <c r="Q296" s="47">
        <f t="shared" si="201"/>
        <v>31.9460466767238</v>
      </c>
      <c r="R296" s="131">
        <v>36</v>
      </c>
      <c r="S296" s="47">
        <f t="shared" si="202"/>
        <v>51.4686307569438</v>
      </c>
      <c r="T296" s="114">
        <v>58</v>
      </c>
      <c r="U296" s="47">
        <f t="shared" si="203"/>
        <v>48.8064602005502</v>
      </c>
      <c r="V296" s="123">
        <v>55</v>
      </c>
      <c r="W296" s="47">
        <f t="shared" si="204"/>
        <v>46.1442896441565</v>
      </c>
      <c r="X296" s="153">
        <v>52</v>
      </c>
      <c r="Y296" s="47" t="str">
        <f t="shared" si="198"/>
        <v>/</v>
      </c>
      <c r="Z296" s="114" t="s">
        <v>33</v>
      </c>
      <c r="AA296" s="47">
        <f t="shared" si="205"/>
        <v>39.9325583459047</v>
      </c>
      <c r="AB296" s="114">
        <v>45</v>
      </c>
      <c r="AC296" s="82">
        <v>12.69</v>
      </c>
      <c r="AD296" s="79"/>
      <c r="JO296" s="1"/>
      <c r="JP296" s="1"/>
    </row>
    <row r="297" s="5" customFormat="true" customHeight="true" spans="1:276">
      <c r="A297" s="25">
        <f>SUBTOTAL(103,$B$6:B297)</f>
        <v>282</v>
      </c>
      <c r="B297" s="146" t="s">
        <v>346</v>
      </c>
      <c r="C297" s="31" t="s">
        <v>351</v>
      </c>
      <c r="D297" s="37" t="s">
        <v>44</v>
      </c>
      <c r="E297" s="47">
        <f t="shared" si="188"/>
        <v>64.7794835389121</v>
      </c>
      <c r="F297" s="48">
        <v>73</v>
      </c>
      <c r="G297" s="47">
        <f t="shared" si="189"/>
        <v>59.4551424261248</v>
      </c>
      <c r="H297" s="114">
        <v>67</v>
      </c>
      <c r="I297" s="47">
        <f t="shared" si="206"/>
        <v>62.1173129825184</v>
      </c>
      <c r="J297" s="114">
        <v>70</v>
      </c>
      <c r="K297" s="47" t="str">
        <f t="shared" si="199"/>
        <v>/</v>
      </c>
      <c r="L297" s="123" t="s">
        <v>33</v>
      </c>
      <c r="M297" s="47">
        <f t="shared" si="207"/>
        <v>62.1173129825184</v>
      </c>
      <c r="N297" s="114">
        <v>70</v>
      </c>
      <c r="O297" s="47">
        <f t="shared" si="200"/>
        <v>84.3020676191321</v>
      </c>
      <c r="P297" s="114">
        <v>95</v>
      </c>
      <c r="Q297" s="47">
        <f t="shared" si="201"/>
        <v>42.5947289022983</v>
      </c>
      <c r="R297" s="131">
        <v>48</v>
      </c>
      <c r="S297" s="47">
        <f t="shared" si="202"/>
        <v>66.5542639098412</v>
      </c>
      <c r="T297" s="114">
        <v>75</v>
      </c>
      <c r="U297" s="47">
        <f t="shared" si="203"/>
        <v>62.1173129825184</v>
      </c>
      <c r="V297" s="123">
        <v>70</v>
      </c>
      <c r="W297" s="47">
        <f t="shared" si="204"/>
        <v>59.4551424261248</v>
      </c>
      <c r="X297" s="153">
        <v>67</v>
      </c>
      <c r="Y297" s="47" t="str">
        <f t="shared" si="198"/>
        <v>/</v>
      </c>
      <c r="Z297" s="114" t="s">
        <v>33</v>
      </c>
      <c r="AA297" s="47">
        <f t="shared" si="205"/>
        <v>48.8064602005502</v>
      </c>
      <c r="AB297" s="114">
        <v>55</v>
      </c>
      <c r="AC297" s="82">
        <v>12.69</v>
      </c>
      <c r="AD297" s="79"/>
      <c r="JO297" s="1"/>
      <c r="JP297" s="1"/>
    </row>
    <row r="298" s="5" customFormat="true" customHeight="true" spans="1:276">
      <c r="A298" s="25">
        <f>SUBTOTAL(103,$B$6:B298)</f>
        <v>283</v>
      </c>
      <c r="B298" s="146" t="s">
        <v>346</v>
      </c>
      <c r="C298" s="31" t="s">
        <v>352</v>
      </c>
      <c r="D298" s="37" t="s">
        <v>44</v>
      </c>
      <c r="E298" s="47">
        <f t="shared" si="188"/>
        <v>97.6129204011004</v>
      </c>
      <c r="F298" s="48">
        <v>110</v>
      </c>
      <c r="G298" s="47">
        <f t="shared" si="189"/>
        <v>137.545478747005</v>
      </c>
      <c r="H298" s="114">
        <v>155</v>
      </c>
      <c r="I298" s="47">
        <f t="shared" si="206"/>
        <v>97.6129204011004</v>
      </c>
      <c r="J298" s="114">
        <v>110</v>
      </c>
      <c r="K298" s="47" t="str">
        <f t="shared" si="199"/>
        <v>/</v>
      </c>
      <c r="L298" s="123" t="s">
        <v>33</v>
      </c>
      <c r="M298" s="47">
        <f t="shared" si="207"/>
        <v>97.6129204011004</v>
      </c>
      <c r="N298" s="131">
        <v>110</v>
      </c>
      <c r="O298" s="47">
        <f t="shared" si="200"/>
        <v>119.797675037714</v>
      </c>
      <c r="P298" s="114">
        <v>135</v>
      </c>
      <c r="Q298" s="47">
        <f t="shared" si="201"/>
        <v>63.8920933534475</v>
      </c>
      <c r="R298" s="131">
        <v>72</v>
      </c>
      <c r="S298" s="47">
        <f t="shared" si="202"/>
        <v>124.234625965037</v>
      </c>
      <c r="T298" s="114">
        <v>140</v>
      </c>
      <c r="U298" s="47">
        <f t="shared" si="203"/>
        <v>84.3020676191321</v>
      </c>
      <c r="V298" s="123">
        <v>95</v>
      </c>
      <c r="W298" s="47">
        <f t="shared" si="204"/>
        <v>137.545478747005</v>
      </c>
      <c r="X298" s="153">
        <v>155</v>
      </c>
      <c r="Y298" s="47" t="str">
        <f t="shared" si="198"/>
        <v>/</v>
      </c>
      <c r="Z298" s="114" t="s">
        <v>33</v>
      </c>
      <c r="AA298" s="47" t="str">
        <f t="shared" si="205"/>
        <v>/</v>
      </c>
      <c r="AB298" s="114" t="s">
        <v>33</v>
      </c>
      <c r="AC298" s="82">
        <v>12.69</v>
      </c>
      <c r="AD298" s="79"/>
      <c r="JO298" s="1"/>
      <c r="JP298" s="1"/>
    </row>
    <row r="299" s="5" customFormat="true" customHeight="true" spans="1:276">
      <c r="A299" s="25">
        <f>SUBTOTAL(103,$B$6:B299)</f>
        <v>284</v>
      </c>
      <c r="B299" s="146" t="s">
        <v>353</v>
      </c>
      <c r="C299" s="27" t="s">
        <v>240</v>
      </c>
      <c r="D299" s="37" t="s">
        <v>44</v>
      </c>
      <c r="E299" s="47">
        <f t="shared" si="188"/>
        <v>177.47803709291</v>
      </c>
      <c r="F299" s="48">
        <v>200</v>
      </c>
      <c r="G299" s="47">
        <f t="shared" si="189"/>
        <v>119.797675037714</v>
      </c>
      <c r="H299" s="114">
        <v>135</v>
      </c>
      <c r="I299" s="47">
        <f t="shared" si="206"/>
        <v>102.049871328423</v>
      </c>
      <c r="J299" s="114">
        <v>115</v>
      </c>
      <c r="K299" s="47" t="str">
        <f t="shared" si="199"/>
        <v>/</v>
      </c>
      <c r="L299" s="123" t="s">
        <v>33</v>
      </c>
      <c r="M299" s="47">
        <f t="shared" si="207"/>
        <v>102.049871328423</v>
      </c>
      <c r="N299" s="114">
        <v>115</v>
      </c>
      <c r="O299" s="47">
        <f t="shared" si="200"/>
        <v>133.108527819682</v>
      </c>
      <c r="P299" s="114">
        <v>150</v>
      </c>
      <c r="Q299" s="47">
        <f t="shared" si="201"/>
        <v>72.765995208093</v>
      </c>
      <c r="R299" s="131">
        <v>82</v>
      </c>
      <c r="S299" s="47">
        <f t="shared" si="202"/>
        <v>119.797675037714</v>
      </c>
      <c r="T299" s="114">
        <v>135</v>
      </c>
      <c r="U299" s="47">
        <f t="shared" si="203"/>
        <v>63.8920933534475</v>
      </c>
      <c r="V299" s="123">
        <v>72</v>
      </c>
      <c r="W299" s="47">
        <f t="shared" si="204"/>
        <v>119.797675037714</v>
      </c>
      <c r="X299" s="153">
        <v>135</v>
      </c>
      <c r="Y299" s="47" t="str">
        <f t="shared" si="198"/>
        <v>/</v>
      </c>
      <c r="Z299" s="114" t="s">
        <v>33</v>
      </c>
      <c r="AA299" s="47">
        <f t="shared" si="205"/>
        <v>204.099742656846</v>
      </c>
      <c r="AB299" s="114">
        <v>230</v>
      </c>
      <c r="AC299" s="82">
        <v>12.69</v>
      </c>
      <c r="AD299" s="79"/>
      <c r="JO299" s="1"/>
      <c r="JP299" s="1"/>
    </row>
    <row r="300" s="5" customFormat="true" customHeight="true" spans="1:276">
      <c r="A300" s="25">
        <f>SUBTOTAL(103,$B$6:B300)</f>
        <v>285</v>
      </c>
      <c r="B300" s="146" t="s">
        <v>353</v>
      </c>
      <c r="C300" s="27" t="s">
        <v>354</v>
      </c>
      <c r="D300" s="37" t="s">
        <v>44</v>
      </c>
      <c r="E300" s="47">
        <f t="shared" si="188"/>
        <v>237.820569704499</v>
      </c>
      <c r="F300" s="48">
        <v>268</v>
      </c>
      <c r="G300" s="47">
        <f t="shared" si="189"/>
        <v>165.054574496406</v>
      </c>
      <c r="H300" s="114">
        <v>186</v>
      </c>
      <c r="I300" s="47">
        <f t="shared" si="206"/>
        <v>128.67157689236</v>
      </c>
      <c r="J300" s="114">
        <v>145</v>
      </c>
      <c r="K300" s="47" t="str">
        <f t="shared" si="199"/>
        <v>/</v>
      </c>
      <c r="L300" s="123" t="s">
        <v>33</v>
      </c>
      <c r="M300" s="47">
        <f t="shared" si="207"/>
        <v>128.67157689236</v>
      </c>
      <c r="N300" s="114">
        <v>145</v>
      </c>
      <c r="O300" s="47">
        <f t="shared" si="200"/>
        <v>150.856331528973</v>
      </c>
      <c r="P300" s="114">
        <v>170</v>
      </c>
      <c r="Q300" s="47">
        <f t="shared" si="201"/>
        <v>141.982429674328</v>
      </c>
      <c r="R300" s="131">
        <v>160</v>
      </c>
      <c r="S300" s="47">
        <f t="shared" si="202"/>
        <v>141.982429674328</v>
      </c>
      <c r="T300" s="114">
        <v>160</v>
      </c>
      <c r="U300" s="47">
        <f t="shared" si="203"/>
        <v>122.459845594108</v>
      </c>
      <c r="V300" s="123">
        <v>138</v>
      </c>
      <c r="W300" s="47">
        <f t="shared" si="204"/>
        <v>165.054574496406</v>
      </c>
      <c r="X300" s="153">
        <v>186</v>
      </c>
      <c r="Y300" s="47" t="str">
        <f t="shared" si="198"/>
        <v>/</v>
      </c>
      <c r="Z300" s="114" t="s">
        <v>33</v>
      </c>
      <c r="AA300" s="47">
        <f t="shared" si="205"/>
        <v>425.947289022983</v>
      </c>
      <c r="AB300" s="114">
        <v>480</v>
      </c>
      <c r="AC300" s="82">
        <v>12.69</v>
      </c>
      <c r="AD300" s="79"/>
      <c r="JO300" s="1"/>
      <c r="JP300" s="1"/>
    </row>
    <row r="301" s="5" customFormat="true" customHeight="true" spans="1:276">
      <c r="A301" s="25">
        <f>SUBTOTAL(103,$B$6:B301)</f>
        <v>286</v>
      </c>
      <c r="B301" s="146" t="s">
        <v>353</v>
      </c>
      <c r="C301" s="27" t="s">
        <v>355</v>
      </c>
      <c r="D301" s="37" t="s">
        <v>44</v>
      </c>
      <c r="E301" s="47">
        <f t="shared" si="188"/>
        <v>310.586564912592</v>
      </c>
      <c r="F301" s="48">
        <v>350</v>
      </c>
      <c r="G301" s="47">
        <f t="shared" si="189"/>
        <v>190.788889874878</v>
      </c>
      <c r="H301" s="114">
        <v>215</v>
      </c>
      <c r="I301" s="47">
        <f t="shared" si="206"/>
        <v>190.788889874878</v>
      </c>
      <c r="J301" s="114">
        <v>215</v>
      </c>
      <c r="K301" s="47" t="str">
        <f t="shared" si="199"/>
        <v>/</v>
      </c>
      <c r="L301" s="123" t="s">
        <v>33</v>
      </c>
      <c r="M301" s="47">
        <f t="shared" si="207"/>
        <v>190.788889874878</v>
      </c>
      <c r="N301" s="114">
        <v>215</v>
      </c>
      <c r="O301" s="47">
        <f t="shared" si="200"/>
        <v>199.662791729523</v>
      </c>
      <c r="P301" s="114">
        <v>225</v>
      </c>
      <c r="Q301" s="47">
        <f t="shared" si="201"/>
        <v>195.225840802201</v>
      </c>
      <c r="R301" s="131">
        <v>220</v>
      </c>
      <c r="S301" s="47">
        <f t="shared" si="202"/>
        <v>177.47803709291</v>
      </c>
      <c r="T301" s="114">
        <v>200</v>
      </c>
      <c r="U301" s="47">
        <f t="shared" si="203"/>
        <v>141.982429674328</v>
      </c>
      <c r="V301" s="123">
        <v>160</v>
      </c>
      <c r="W301" s="47">
        <f t="shared" si="204"/>
        <v>190.788889874878</v>
      </c>
      <c r="X301" s="153">
        <v>215</v>
      </c>
      <c r="Y301" s="47" t="str">
        <f t="shared" si="198"/>
        <v>/</v>
      </c>
      <c r="Z301" s="114" t="s">
        <v>33</v>
      </c>
      <c r="AA301" s="47">
        <f t="shared" si="205"/>
        <v>727.65995208093</v>
      </c>
      <c r="AB301" s="114">
        <v>820</v>
      </c>
      <c r="AC301" s="82">
        <v>12.69</v>
      </c>
      <c r="AD301" s="79"/>
      <c r="JO301" s="1"/>
      <c r="JP301" s="1"/>
    </row>
    <row r="302" s="5" customFormat="true" customHeight="true" spans="1:276">
      <c r="A302" s="25">
        <f>SUBTOTAL(103,$B$6:B302)</f>
        <v>287</v>
      </c>
      <c r="B302" s="146" t="s">
        <v>353</v>
      </c>
      <c r="C302" s="27" t="s">
        <v>356</v>
      </c>
      <c r="D302" s="37" t="s">
        <v>44</v>
      </c>
      <c r="E302" s="47">
        <f t="shared" si="188"/>
        <v>421.510338095661</v>
      </c>
      <c r="F302" s="48">
        <v>475</v>
      </c>
      <c r="G302" s="47">
        <f t="shared" si="189"/>
        <v>257.343153784719</v>
      </c>
      <c r="H302" s="114">
        <v>290</v>
      </c>
      <c r="I302" s="47">
        <f t="shared" si="206"/>
        <v>257.343153784719</v>
      </c>
      <c r="J302" s="114">
        <v>290</v>
      </c>
      <c r="K302" s="47" t="str">
        <f t="shared" si="199"/>
        <v>/</v>
      </c>
      <c r="L302" s="123" t="s">
        <v>33</v>
      </c>
      <c r="M302" s="47">
        <f t="shared" si="207"/>
        <v>257.343153784719</v>
      </c>
      <c r="N302" s="114">
        <v>290</v>
      </c>
      <c r="O302" s="47">
        <f t="shared" si="200"/>
        <v>283.964859348656</v>
      </c>
      <c r="P302" s="114">
        <v>320</v>
      </c>
      <c r="Q302" s="47">
        <f t="shared" si="201"/>
        <v>257.343153784719</v>
      </c>
      <c r="R302" s="131">
        <v>290</v>
      </c>
      <c r="S302" s="47">
        <f t="shared" si="202"/>
        <v>261.780104712042</v>
      </c>
      <c r="T302" s="114">
        <v>295</v>
      </c>
      <c r="U302" s="47">
        <f t="shared" si="203"/>
        <v>159.730233383619</v>
      </c>
      <c r="V302" s="123">
        <v>180</v>
      </c>
      <c r="W302" s="47">
        <f t="shared" si="204"/>
        <v>257.343153784719</v>
      </c>
      <c r="X302" s="153">
        <v>290</v>
      </c>
      <c r="Y302" s="47" t="str">
        <f t="shared" si="198"/>
        <v>/</v>
      </c>
      <c r="Z302" s="114" t="s">
        <v>33</v>
      </c>
      <c r="AA302" s="47">
        <f t="shared" si="205"/>
        <v>1171.3550448132</v>
      </c>
      <c r="AB302" s="114">
        <v>1320</v>
      </c>
      <c r="AC302" s="82">
        <v>12.69</v>
      </c>
      <c r="AD302" s="79"/>
      <c r="JO302" s="1"/>
      <c r="JP302" s="1"/>
    </row>
    <row r="303" s="5" customFormat="true" customHeight="true" spans="1:276">
      <c r="A303" s="25">
        <f>SUBTOTAL(103,$B$6:B303)</f>
        <v>288</v>
      </c>
      <c r="B303" s="146" t="s">
        <v>353</v>
      </c>
      <c r="C303" s="27" t="s">
        <v>357</v>
      </c>
      <c r="D303" s="37" t="s">
        <v>44</v>
      </c>
      <c r="E303" s="47">
        <f t="shared" si="188"/>
        <v>519.123258496761</v>
      </c>
      <c r="F303" s="48">
        <v>585</v>
      </c>
      <c r="G303" s="47">
        <f t="shared" si="189"/>
        <v>363.829976040465</v>
      </c>
      <c r="H303" s="114">
        <v>410</v>
      </c>
      <c r="I303" s="47">
        <f t="shared" si="206"/>
        <v>363.829976040465</v>
      </c>
      <c r="J303" s="114">
        <v>410</v>
      </c>
      <c r="K303" s="47" t="str">
        <f t="shared" si="199"/>
        <v>/</v>
      </c>
      <c r="L303" s="123" t="s">
        <v>33</v>
      </c>
      <c r="M303" s="47">
        <f t="shared" si="207"/>
        <v>363.829976040465</v>
      </c>
      <c r="N303" s="114">
        <v>410</v>
      </c>
      <c r="O303" s="47">
        <f t="shared" si="200"/>
        <v>399.325583459047</v>
      </c>
      <c r="P303" s="114">
        <v>450</v>
      </c>
      <c r="Q303" s="47">
        <f t="shared" si="201"/>
        <v>363.829976040465</v>
      </c>
      <c r="R303" s="131">
        <v>410</v>
      </c>
      <c r="S303" s="47">
        <f t="shared" si="202"/>
        <v>363.829976040465</v>
      </c>
      <c r="T303" s="114">
        <v>410</v>
      </c>
      <c r="U303" s="47">
        <f t="shared" si="203"/>
        <v>195.225840802201</v>
      </c>
      <c r="V303" s="123">
        <v>220</v>
      </c>
      <c r="W303" s="47">
        <f t="shared" si="204"/>
        <v>363.829976040465</v>
      </c>
      <c r="X303" s="153">
        <v>410</v>
      </c>
      <c r="Y303" s="47" t="str">
        <f t="shared" si="198"/>
        <v>/</v>
      </c>
      <c r="Z303" s="114" t="s">
        <v>33</v>
      </c>
      <c r="AA303" s="47" t="str">
        <f t="shared" si="205"/>
        <v>/</v>
      </c>
      <c r="AB303" s="114" t="s">
        <v>33</v>
      </c>
      <c r="AC303" s="82">
        <v>12.69</v>
      </c>
      <c r="AD303" s="79"/>
      <c r="JO303" s="1"/>
      <c r="JP303" s="1"/>
    </row>
    <row r="304" s="5" customFormat="true" customHeight="true" spans="1:276">
      <c r="A304" s="25">
        <f>SUBTOTAL(103,$B$6:B304)</f>
        <v>289</v>
      </c>
      <c r="B304" s="146" t="s">
        <v>353</v>
      </c>
      <c r="C304" s="27" t="s">
        <v>358</v>
      </c>
      <c r="D304" s="37" t="s">
        <v>44</v>
      </c>
      <c r="E304" s="47">
        <f t="shared" si="188"/>
        <v>647.794835389121</v>
      </c>
      <c r="F304" s="48">
        <v>730</v>
      </c>
      <c r="G304" s="47">
        <f t="shared" si="189"/>
        <v>488.064602005502</v>
      </c>
      <c r="H304" s="114">
        <v>550</v>
      </c>
      <c r="I304" s="47">
        <f t="shared" si="206"/>
        <v>488.064602005502</v>
      </c>
      <c r="J304" s="114">
        <v>550</v>
      </c>
      <c r="K304" s="47" t="str">
        <f t="shared" si="199"/>
        <v>/</v>
      </c>
      <c r="L304" s="123" t="s">
        <v>33</v>
      </c>
      <c r="M304" s="47">
        <f t="shared" si="207"/>
        <v>488.064602005502</v>
      </c>
      <c r="N304" s="114">
        <v>550</v>
      </c>
      <c r="O304" s="47">
        <f t="shared" si="200"/>
        <v>514.686307569438</v>
      </c>
      <c r="P304" s="114">
        <v>580</v>
      </c>
      <c r="Q304" s="47">
        <f t="shared" si="201"/>
        <v>488.064602005502</v>
      </c>
      <c r="R304" s="131">
        <v>550</v>
      </c>
      <c r="S304" s="47">
        <f t="shared" si="202"/>
        <v>434.821190877629</v>
      </c>
      <c r="T304" s="114">
        <v>490</v>
      </c>
      <c r="U304" s="47">
        <f t="shared" si="203"/>
        <v>244.032301002751</v>
      </c>
      <c r="V304" s="123">
        <v>275</v>
      </c>
      <c r="W304" s="47">
        <f t="shared" si="204"/>
        <v>488.064602005502</v>
      </c>
      <c r="X304" s="153">
        <v>550</v>
      </c>
      <c r="Y304" s="47" t="str">
        <f t="shared" si="198"/>
        <v>/</v>
      </c>
      <c r="Z304" s="114" t="s">
        <v>33</v>
      </c>
      <c r="AA304" s="47" t="str">
        <f t="shared" si="205"/>
        <v>/</v>
      </c>
      <c r="AB304" s="114" t="s">
        <v>33</v>
      </c>
      <c r="AC304" s="82">
        <v>12.69</v>
      </c>
      <c r="AD304" s="79"/>
      <c r="JO304" s="1"/>
      <c r="JP304" s="1"/>
    </row>
    <row r="305" s="5" customFormat="true" customHeight="true" spans="1:276">
      <c r="A305" s="25">
        <f>SUBTOTAL(103,$B$6:B305)</f>
        <v>290</v>
      </c>
      <c r="B305" s="29" t="s">
        <v>359</v>
      </c>
      <c r="C305" s="27" t="s">
        <v>240</v>
      </c>
      <c r="D305" s="37" t="s">
        <v>360</v>
      </c>
      <c r="E305" s="47">
        <f t="shared" ref="E305:E310" si="208">IF(F305="/","/",F305/(1+$AC305/100))</f>
        <v>1993.07835655338</v>
      </c>
      <c r="F305" s="48">
        <v>2246</v>
      </c>
      <c r="G305" s="47">
        <f t="shared" si="189"/>
        <v>30.1712663057947</v>
      </c>
      <c r="H305" s="114">
        <v>34</v>
      </c>
      <c r="I305" s="47">
        <f t="shared" si="206"/>
        <v>39.0007986511669</v>
      </c>
      <c r="J305" s="114">
        <v>43.95</v>
      </c>
      <c r="K305" s="47" t="str">
        <f t="shared" si="199"/>
        <v>/</v>
      </c>
      <c r="L305" s="123" t="s">
        <v>33</v>
      </c>
      <c r="M305" s="47">
        <f t="shared" si="207"/>
        <v>39.0007986511669</v>
      </c>
      <c r="N305" s="114">
        <v>43.95</v>
      </c>
      <c r="O305" s="47">
        <f t="shared" si="200"/>
        <v>39.9325583459047</v>
      </c>
      <c r="P305" s="114">
        <v>45</v>
      </c>
      <c r="Q305" s="47">
        <f t="shared" si="201"/>
        <v>19.5225840802201</v>
      </c>
      <c r="R305" s="131">
        <v>22</v>
      </c>
      <c r="S305" s="47">
        <f t="shared" si="202"/>
        <v>26.6217055639365</v>
      </c>
      <c r="T305" s="114">
        <v>30</v>
      </c>
      <c r="U305" s="47">
        <f t="shared" si="203"/>
        <v>31.0586564912592</v>
      </c>
      <c r="V305" s="123">
        <v>35</v>
      </c>
      <c r="W305" s="47">
        <f t="shared" si="204"/>
        <v>30.1712663057947</v>
      </c>
      <c r="X305" s="153">
        <v>34</v>
      </c>
      <c r="Y305" s="47" t="str">
        <f t="shared" si="198"/>
        <v>/</v>
      </c>
      <c r="Z305" s="114" t="s">
        <v>33</v>
      </c>
      <c r="AA305" s="47">
        <f t="shared" si="205"/>
        <v>8.87390185464549</v>
      </c>
      <c r="AB305" s="114">
        <v>10</v>
      </c>
      <c r="AC305" s="82">
        <v>12.69</v>
      </c>
      <c r="AD305" s="79"/>
      <c r="JO305" s="1"/>
      <c r="JP305" s="1"/>
    </row>
    <row r="306" s="5" customFormat="true" customHeight="true" spans="1:276">
      <c r="A306" s="25">
        <f>SUBTOTAL(103,$B$6:B306)</f>
        <v>291</v>
      </c>
      <c r="B306" s="29" t="s">
        <v>359</v>
      </c>
      <c r="C306" s="27" t="s">
        <v>354</v>
      </c>
      <c r="D306" s="37" t="s">
        <v>360</v>
      </c>
      <c r="E306" s="47">
        <f t="shared" si="208"/>
        <v>24.8469251930074</v>
      </c>
      <c r="F306" s="48">
        <v>28</v>
      </c>
      <c r="G306" s="47">
        <f t="shared" si="189"/>
        <v>39.9325583459047</v>
      </c>
      <c r="H306" s="114">
        <v>45</v>
      </c>
      <c r="I306" s="47">
        <f t="shared" si="206"/>
        <v>51.6106131866182</v>
      </c>
      <c r="J306" s="114">
        <v>58.16</v>
      </c>
      <c r="K306" s="47" t="str">
        <f t="shared" si="199"/>
        <v>/</v>
      </c>
      <c r="L306" s="123" t="s">
        <v>33</v>
      </c>
      <c r="M306" s="47">
        <f t="shared" si="207"/>
        <v>51.6106131866182</v>
      </c>
      <c r="N306" s="114">
        <v>58.16</v>
      </c>
      <c r="O306" s="47">
        <f t="shared" si="200"/>
        <v>54.1308013133375</v>
      </c>
      <c r="P306" s="114">
        <v>61</v>
      </c>
      <c r="Q306" s="47">
        <f t="shared" si="201"/>
        <v>24.8469251930074</v>
      </c>
      <c r="R306" s="131">
        <v>28</v>
      </c>
      <c r="S306" s="47">
        <f t="shared" si="202"/>
        <v>35.4956074185819</v>
      </c>
      <c r="T306" s="114">
        <v>40</v>
      </c>
      <c r="U306" s="47">
        <f t="shared" si="203"/>
        <v>39.9325583459047</v>
      </c>
      <c r="V306" s="123">
        <v>45</v>
      </c>
      <c r="W306" s="47">
        <f t="shared" si="204"/>
        <v>39.9325583459047</v>
      </c>
      <c r="X306" s="153">
        <v>45</v>
      </c>
      <c r="Y306" s="47" t="str">
        <f t="shared" si="198"/>
        <v>/</v>
      </c>
      <c r="Z306" s="114" t="s">
        <v>33</v>
      </c>
      <c r="AA306" s="47">
        <f t="shared" si="205"/>
        <v>14.1982429674328</v>
      </c>
      <c r="AB306" s="114">
        <v>16</v>
      </c>
      <c r="AC306" s="82">
        <v>12.69</v>
      </c>
      <c r="AD306" s="79"/>
      <c r="JO306" s="1"/>
      <c r="JP306" s="1"/>
    </row>
    <row r="307" s="5" customFormat="true" customHeight="true" spans="1:276">
      <c r="A307" s="25">
        <f>SUBTOTAL(103,$B$6:B307)</f>
        <v>292</v>
      </c>
      <c r="B307" s="29" t="s">
        <v>359</v>
      </c>
      <c r="C307" s="27" t="s">
        <v>355</v>
      </c>
      <c r="D307" s="37" t="s">
        <v>360</v>
      </c>
      <c r="E307" s="47">
        <f t="shared" si="208"/>
        <v>31.9460466767238</v>
      </c>
      <c r="F307" s="48">
        <v>36</v>
      </c>
      <c r="G307" s="47">
        <f t="shared" si="189"/>
        <v>53.2434111278729</v>
      </c>
      <c r="H307" s="114">
        <v>60</v>
      </c>
      <c r="I307" s="47">
        <f t="shared" si="206"/>
        <v>68.8171088827758</v>
      </c>
      <c r="J307" s="114">
        <v>77.55</v>
      </c>
      <c r="K307" s="47" t="str">
        <f t="shared" si="199"/>
        <v>/</v>
      </c>
      <c r="L307" s="123" t="s">
        <v>33</v>
      </c>
      <c r="M307" s="47">
        <f t="shared" si="207"/>
        <v>68.8171088827758</v>
      </c>
      <c r="N307" s="114">
        <v>77.55</v>
      </c>
      <c r="O307" s="47" t="str">
        <f t="shared" si="200"/>
        <v>/</v>
      </c>
      <c r="P307" s="114" t="s">
        <v>33</v>
      </c>
      <c r="Q307" s="47">
        <f t="shared" si="201"/>
        <v>34.6082172331174</v>
      </c>
      <c r="R307" s="131">
        <v>39</v>
      </c>
      <c r="S307" s="47">
        <f t="shared" si="202"/>
        <v>44.3695092732274</v>
      </c>
      <c r="T307" s="114">
        <v>50</v>
      </c>
      <c r="U307" s="47">
        <f t="shared" si="203"/>
        <v>53.2434111278729</v>
      </c>
      <c r="V307" s="123">
        <v>60</v>
      </c>
      <c r="W307" s="47">
        <f t="shared" si="204"/>
        <v>53.2434111278729</v>
      </c>
      <c r="X307" s="153">
        <v>60</v>
      </c>
      <c r="Y307" s="47" t="str">
        <f t="shared" si="198"/>
        <v>/</v>
      </c>
      <c r="Z307" s="114" t="s">
        <v>33</v>
      </c>
      <c r="AA307" s="47">
        <f t="shared" si="205"/>
        <v>15.9730233383619</v>
      </c>
      <c r="AB307" s="114">
        <v>18</v>
      </c>
      <c r="AC307" s="82">
        <v>12.69</v>
      </c>
      <c r="AD307" s="79"/>
      <c r="JO307" s="1"/>
      <c r="JP307" s="1"/>
    </row>
    <row r="308" s="5" customFormat="true" customHeight="true" spans="1:276">
      <c r="A308" s="25">
        <f>SUBTOTAL(103,$B$6:B308)</f>
        <v>293</v>
      </c>
      <c r="B308" s="29" t="s">
        <v>359</v>
      </c>
      <c r="C308" s="27" t="s">
        <v>356</v>
      </c>
      <c r="D308" s="37" t="s">
        <v>360</v>
      </c>
      <c r="E308" s="47">
        <f t="shared" si="208"/>
        <v>44.3695092732274</v>
      </c>
      <c r="F308" s="48">
        <v>50</v>
      </c>
      <c r="G308" s="47">
        <f t="shared" si="189"/>
        <v>66.5542639098412</v>
      </c>
      <c r="H308" s="114">
        <v>75</v>
      </c>
      <c r="I308" s="47">
        <f t="shared" si="206"/>
        <v>86.0236045789334</v>
      </c>
      <c r="J308" s="114">
        <v>96.94</v>
      </c>
      <c r="K308" s="47" t="str">
        <f t="shared" si="199"/>
        <v>/</v>
      </c>
      <c r="L308" s="123" t="s">
        <v>33</v>
      </c>
      <c r="M308" s="47">
        <f t="shared" si="207"/>
        <v>86.0236045789334</v>
      </c>
      <c r="N308" s="114">
        <v>96.94</v>
      </c>
      <c r="O308" s="47">
        <f t="shared" si="200"/>
        <v>70.9912148371639</v>
      </c>
      <c r="P308" s="114">
        <v>80</v>
      </c>
      <c r="Q308" s="47">
        <f t="shared" si="201"/>
        <v>53.2434111278729</v>
      </c>
      <c r="R308" s="131">
        <v>60</v>
      </c>
      <c r="S308" s="47">
        <f t="shared" si="202"/>
        <v>53.2434111278729</v>
      </c>
      <c r="T308" s="114">
        <v>60</v>
      </c>
      <c r="U308" s="47">
        <f t="shared" si="203"/>
        <v>66.5542639098412</v>
      </c>
      <c r="V308" s="123">
        <v>75</v>
      </c>
      <c r="W308" s="47">
        <f t="shared" si="204"/>
        <v>66.5542639098412</v>
      </c>
      <c r="X308" s="153">
        <v>75</v>
      </c>
      <c r="Y308" s="47" t="str">
        <f t="shared" si="198"/>
        <v>/</v>
      </c>
      <c r="Z308" s="114" t="s">
        <v>33</v>
      </c>
      <c r="AA308" s="47">
        <f t="shared" si="205"/>
        <v>17.747803709291</v>
      </c>
      <c r="AB308" s="114">
        <v>20</v>
      </c>
      <c r="AC308" s="82">
        <v>12.69</v>
      </c>
      <c r="AD308" s="79"/>
      <c r="JO308" s="1"/>
      <c r="JP308" s="1"/>
    </row>
    <row r="309" s="5" customFormat="true" customHeight="true" spans="1:276">
      <c r="A309" s="25">
        <f>SUBTOTAL(103,$B$6:B309)</f>
        <v>294</v>
      </c>
      <c r="B309" s="29" t="s">
        <v>359</v>
      </c>
      <c r="C309" s="27" t="s">
        <v>357</v>
      </c>
      <c r="D309" s="37" t="s">
        <v>360</v>
      </c>
      <c r="E309" s="47">
        <f t="shared" si="208"/>
        <v>53.2434111278729</v>
      </c>
      <c r="F309" s="48">
        <v>60</v>
      </c>
      <c r="G309" s="47">
        <f t="shared" si="189"/>
        <v>93.1759694737776</v>
      </c>
      <c r="H309" s="114">
        <v>105</v>
      </c>
      <c r="I309" s="47">
        <f t="shared" si="206"/>
        <v>120.427722069394</v>
      </c>
      <c r="J309" s="114">
        <v>135.71</v>
      </c>
      <c r="K309" s="47" t="str">
        <f t="shared" si="199"/>
        <v>/</v>
      </c>
      <c r="L309" s="123" t="s">
        <v>33</v>
      </c>
      <c r="M309" s="47">
        <f t="shared" si="207"/>
        <v>120.427722069394</v>
      </c>
      <c r="N309" s="114">
        <v>135.71</v>
      </c>
      <c r="O309" s="47">
        <f t="shared" si="200"/>
        <v>106.486822255746</v>
      </c>
      <c r="P309" s="114">
        <v>120</v>
      </c>
      <c r="Q309" s="47">
        <f t="shared" si="201"/>
        <v>66.5542639098412</v>
      </c>
      <c r="R309" s="131">
        <v>75</v>
      </c>
      <c r="S309" s="47">
        <f t="shared" si="202"/>
        <v>79.8651166918094</v>
      </c>
      <c r="T309" s="114">
        <v>90</v>
      </c>
      <c r="U309" s="47">
        <f t="shared" si="203"/>
        <v>93.1759694737776</v>
      </c>
      <c r="V309" s="123">
        <v>105</v>
      </c>
      <c r="W309" s="47">
        <f t="shared" si="204"/>
        <v>93.1759694737776</v>
      </c>
      <c r="X309" s="153">
        <v>105</v>
      </c>
      <c r="Y309" s="47" t="str">
        <f t="shared" si="198"/>
        <v>/</v>
      </c>
      <c r="Z309" s="114" t="s">
        <v>33</v>
      </c>
      <c r="AA309" s="47">
        <f t="shared" si="205"/>
        <v>22.1847546366137</v>
      </c>
      <c r="AB309" s="114">
        <v>25</v>
      </c>
      <c r="AC309" s="82">
        <v>12.69</v>
      </c>
      <c r="AD309" s="79"/>
      <c r="JO309" s="1"/>
      <c r="JP309" s="1"/>
    </row>
    <row r="310" s="5" customFormat="true" customHeight="true" spans="1:276">
      <c r="A310" s="25">
        <f>SUBTOTAL(103,$B$6:B310)</f>
        <v>295</v>
      </c>
      <c r="B310" s="29" t="s">
        <v>359</v>
      </c>
      <c r="C310" s="27" t="s">
        <v>358</v>
      </c>
      <c r="D310" s="37" t="s">
        <v>360</v>
      </c>
      <c r="E310" s="47">
        <f t="shared" si="208"/>
        <v>62.1173129825184</v>
      </c>
      <c r="F310" s="48">
        <v>70</v>
      </c>
      <c r="G310" s="47">
        <f t="shared" si="189"/>
        <v>110.923773183069</v>
      </c>
      <c r="H310" s="114">
        <v>125</v>
      </c>
      <c r="I310" s="47">
        <f t="shared" si="206"/>
        <v>143.375632265507</v>
      </c>
      <c r="J310" s="114">
        <v>161.57</v>
      </c>
      <c r="K310" s="47" t="str">
        <f t="shared" si="199"/>
        <v>/</v>
      </c>
      <c r="L310" s="151" t="s">
        <v>33</v>
      </c>
      <c r="M310" s="47">
        <f t="shared" si="207"/>
        <v>143.375632265507</v>
      </c>
      <c r="N310" s="114">
        <v>161.57</v>
      </c>
      <c r="O310" s="47">
        <f t="shared" si="200"/>
        <v>131.777442541485</v>
      </c>
      <c r="P310" s="114">
        <v>148.5</v>
      </c>
      <c r="Q310" s="47">
        <f t="shared" si="201"/>
        <v>93.1759694737776</v>
      </c>
      <c r="R310" s="131">
        <v>105</v>
      </c>
      <c r="S310" s="47">
        <f t="shared" si="202"/>
        <v>106.486822255746</v>
      </c>
      <c r="T310" s="114">
        <v>120</v>
      </c>
      <c r="U310" s="47">
        <f t="shared" si="203"/>
        <v>110.923773183069</v>
      </c>
      <c r="V310" s="123">
        <v>125</v>
      </c>
      <c r="W310" s="47">
        <f t="shared" si="204"/>
        <v>110.923773183069</v>
      </c>
      <c r="X310" s="153">
        <v>125</v>
      </c>
      <c r="Y310" s="47" t="str">
        <f t="shared" si="198"/>
        <v>/</v>
      </c>
      <c r="Z310" s="114" t="s">
        <v>33</v>
      </c>
      <c r="AA310" s="47">
        <f t="shared" si="205"/>
        <v>31.0586564912592</v>
      </c>
      <c r="AB310" s="114">
        <v>35</v>
      </c>
      <c r="AC310" s="82">
        <v>12.69</v>
      </c>
      <c r="AD310" s="79"/>
      <c r="JO310" s="1"/>
      <c r="JP310" s="1"/>
    </row>
    <row r="311" s="5" customFormat="true" customHeight="true" spans="1:276">
      <c r="A311" s="25">
        <f>SUBTOTAL(103,$B$6:B311)</f>
        <v>296</v>
      </c>
      <c r="B311" s="37" t="s">
        <v>361</v>
      </c>
      <c r="C311" s="27" t="s">
        <v>362</v>
      </c>
      <c r="D311" s="35" t="s">
        <v>228</v>
      </c>
      <c r="E311" s="47">
        <f t="shared" ref="E311:E374" si="209">IF(F311="/","/",F311/(1+$AC311/100))</f>
        <v>35.4956074185819</v>
      </c>
      <c r="F311" s="48">
        <v>40</v>
      </c>
      <c r="G311" s="47">
        <f t="shared" si="189"/>
        <v>39.9325583459047</v>
      </c>
      <c r="H311" s="114">
        <v>45</v>
      </c>
      <c r="I311" s="47">
        <f t="shared" si="206"/>
        <v>71.1154494631289</v>
      </c>
      <c r="J311" s="149">
        <v>80.14</v>
      </c>
      <c r="K311" s="47" t="str">
        <f t="shared" si="199"/>
        <v>/</v>
      </c>
      <c r="L311" s="151" t="s">
        <v>33</v>
      </c>
      <c r="M311" s="47">
        <f t="shared" si="207"/>
        <v>71.1154494631289</v>
      </c>
      <c r="N311" s="149">
        <v>80.14</v>
      </c>
      <c r="O311" s="47" t="str">
        <f t="shared" si="200"/>
        <v>/</v>
      </c>
      <c r="P311" s="149" t="s">
        <v>33</v>
      </c>
      <c r="Q311" s="47">
        <f t="shared" si="201"/>
        <v>39.9325583459047</v>
      </c>
      <c r="R311" s="152">
        <v>45</v>
      </c>
      <c r="S311" s="47">
        <f t="shared" si="202"/>
        <v>39.9325583459047</v>
      </c>
      <c r="T311" s="114">
        <v>45</v>
      </c>
      <c r="U311" s="47" t="str">
        <f t="shared" si="203"/>
        <v>/</v>
      </c>
      <c r="V311" s="151" t="s">
        <v>33</v>
      </c>
      <c r="W311" s="47">
        <f t="shared" si="204"/>
        <v>39.9325583459047</v>
      </c>
      <c r="X311" s="153">
        <v>45</v>
      </c>
      <c r="Y311" s="47" t="str">
        <f t="shared" ref="Y311:Y329" si="210">IF(Z311="/","/",Z311/(1+$AC311/100))</f>
        <v>/</v>
      </c>
      <c r="Z311" s="114" t="s">
        <v>33</v>
      </c>
      <c r="AA311" s="47" t="str">
        <f t="shared" si="205"/>
        <v>/</v>
      </c>
      <c r="AB311" s="114" t="s">
        <v>33</v>
      </c>
      <c r="AC311" s="82">
        <v>12.69</v>
      </c>
      <c r="AD311" s="79"/>
      <c r="JO311" s="1"/>
      <c r="JP311" s="1"/>
    </row>
    <row r="312" s="5" customFormat="true" customHeight="true" spans="1:276">
      <c r="A312" s="25">
        <f>SUBTOTAL(103,$B$6:B312)</f>
        <v>297</v>
      </c>
      <c r="B312" s="37" t="s">
        <v>361</v>
      </c>
      <c r="C312" s="27" t="s">
        <v>363</v>
      </c>
      <c r="D312" s="35" t="s">
        <v>228</v>
      </c>
      <c r="E312" s="47">
        <f t="shared" si="209"/>
        <v>173.484781258319</v>
      </c>
      <c r="F312" s="48">
        <v>195.5</v>
      </c>
      <c r="G312" s="47">
        <f t="shared" si="189"/>
        <v>53.2434111278729</v>
      </c>
      <c r="H312" s="114">
        <v>60</v>
      </c>
      <c r="I312" s="47">
        <f t="shared" si="206"/>
        <v>88.7745141538735</v>
      </c>
      <c r="J312" s="149">
        <v>100.04</v>
      </c>
      <c r="K312" s="47" t="str">
        <f t="shared" si="199"/>
        <v>/</v>
      </c>
      <c r="L312" s="151" t="s">
        <v>33</v>
      </c>
      <c r="M312" s="47">
        <f t="shared" si="207"/>
        <v>88.7745141538735</v>
      </c>
      <c r="N312" s="149">
        <v>100.04</v>
      </c>
      <c r="O312" s="47" t="str">
        <f t="shared" si="200"/>
        <v>/</v>
      </c>
      <c r="P312" s="149" t="s">
        <v>33</v>
      </c>
      <c r="Q312" s="47" t="str">
        <f t="shared" si="201"/>
        <v>/</v>
      </c>
      <c r="R312" s="152" t="s">
        <v>33</v>
      </c>
      <c r="S312" s="47" t="str">
        <f t="shared" si="202"/>
        <v>/</v>
      </c>
      <c r="T312" s="114" t="s">
        <v>33</v>
      </c>
      <c r="U312" s="47" t="str">
        <f t="shared" si="203"/>
        <v>/</v>
      </c>
      <c r="V312" s="151" t="s">
        <v>33</v>
      </c>
      <c r="W312" s="47">
        <f t="shared" si="204"/>
        <v>0</v>
      </c>
      <c r="X312" s="153"/>
      <c r="Y312" s="47" t="str">
        <f t="shared" si="210"/>
        <v>/</v>
      </c>
      <c r="Z312" s="114" t="s">
        <v>33</v>
      </c>
      <c r="AA312" s="47" t="str">
        <f t="shared" si="205"/>
        <v>/</v>
      </c>
      <c r="AB312" s="114" t="s">
        <v>33</v>
      </c>
      <c r="AC312" s="82">
        <v>12.69</v>
      </c>
      <c r="AD312" s="79"/>
      <c r="JO312" s="1"/>
      <c r="JP312" s="1"/>
    </row>
    <row r="313" s="5" customFormat="true" customHeight="true" spans="1:276">
      <c r="A313" s="25">
        <f>SUBTOTAL(103,$B$6:B313)</f>
        <v>298</v>
      </c>
      <c r="B313" s="37" t="s">
        <v>361</v>
      </c>
      <c r="C313" s="147" t="s">
        <v>364</v>
      </c>
      <c r="D313" s="35" t="s">
        <v>228</v>
      </c>
      <c r="E313" s="47">
        <f t="shared" si="209"/>
        <v>149.347768213684</v>
      </c>
      <c r="F313" s="48">
        <v>168.3</v>
      </c>
      <c r="G313" s="47">
        <f t="shared" si="189"/>
        <v>62.1173129825184</v>
      </c>
      <c r="H313" s="149">
        <v>70</v>
      </c>
      <c r="I313" s="47">
        <f t="shared" si="206"/>
        <v>105.262223799805</v>
      </c>
      <c r="J313" s="149">
        <v>118.62</v>
      </c>
      <c r="K313" s="47" t="str">
        <f t="shared" si="199"/>
        <v>/</v>
      </c>
      <c r="L313" s="61" t="s">
        <v>33</v>
      </c>
      <c r="M313" s="47">
        <f t="shared" si="207"/>
        <v>105.262223799805</v>
      </c>
      <c r="N313" s="149">
        <v>118.62</v>
      </c>
      <c r="O313" s="47" t="str">
        <f t="shared" si="200"/>
        <v>/</v>
      </c>
      <c r="P313" s="149" t="s">
        <v>33</v>
      </c>
      <c r="Q313" s="47">
        <f t="shared" si="201"/>
        <v>62.1173129825184</v>
      </c>
      <c r="R313" s="152">
        <v>70</v>
      </c>
      <c r="S313" s="47">
        <f t="shared" si="202"/>
        <v>62.1173129825184</v>
      </c>
      <c r="T313" s="114">
        <v>70</v>
      </c>
      <c r="U313" s="47">
        <f t="shared" si="203"/>
        <v>62.1173129825184</v>
      </c>
      <c r="V313" s="151">
        <v>70</v>
      </c>
      <c r="W313" s="47">
        <f t="shared" si="204"/>
        <v>62.1173129825184</v>
      </c>
      <c r="X313" s="153">
        <v>70</v>
      </c>
      <c r="Y313" s="47" t="str">
        <f t="shared" si="210"/>
        <v>/</v>
      </c>
      <c r="Z313" s="114" t="s">
        <v>33</v>
      </c>
      <c r="AA313" s="47" t="str">
        <f t="shared" si="205"/>
        <v>/</v>
      </c>
      <c r="AB313" s="114" t="s">
        <v>33</v>
      </c>
      <c r="AC313" s="82">
        <v>12.69</v>
      </c>
      <c r="AD313" s="79"/>
      <c r="JO313" s="1"/>
      <c r="JP313" s="1"/>
    </row>
    <row r="314" s="5" customFormat="true" customHeight="true" spans="1:276">
      <c r="A314" s="25">
        <f>SUBTOTAL(103,$B$6:B314)</f>
        <v>299</v>
      </c>
      <c r="B314" s="37" t="s">
        <v>361</v>
      </c>
      <c r="C314" s="147" t="s">
        <v>365</v>
      </c>
      <c r="D314" s="35" t="s">
        <v>228</v>
      </c>
      <c r="E314" s="47">
        <f t="shared" si="209"/>
        <v>190.078977726506</v>
      </c>
      <c r="F314" s="48">
        <v>214.2</v>
      </c>
      <c r="G314" s="47">
        <f t="shared" si="189"/>
        <v>106.486822255746</v>
      </c>
      <c r="H314" s="51">
        <v>120</v>
      </c>
      <c r="I314" s="47">
        <f t="shared" si="206"/>
        <v>171.195314579821</v>
      </c>
      <c r="J314" s="51">
        <v>192.92</v>
      </c>
      <c r="K314" s="47" t="str">
        <f t="shared" si="199"/>
        <v>/</v>
      </c>
      <c r="L314" s="61" t="s">
        <v>33</v>
      </c>
      <c r="M314" s="47">
        <f t="shared" si="207"/>
        <v>171.195314579821</v>
      </c>
      <c r="N314" s="51">
        <v>192.92</v>
      </c>
      <c r="O314" s="47" t="str">
        <f t="shared" si="200"/>
        <v>/</v>
      </c>
      <c r="P314" s="51" t="s">
        <v>33</v>
      </c>
      <c r="Q314" s="47">
        <f t="shared" si="201"/>
        <v>106.486822255746</v>
      </c>
      <c r="R314" s="65">
        <v>120</v>
      </c>
      <c r="S314" s="47">
        <f t="shared" si="202"/>
        <v>106.486822255746</v>
      </c>
      <c r="T314" s="51">
        <v>120</v>
      </c>
      <c r="U314" s="47">
        <f t="shared" si="203"/>
        <v>106.486822255746</v>
      </c>
      <c r="V314" s="61">
        <v>120</v>
      </c>
      <c r="W314" s="47">
        <f t="shared" si="204"/>
        <v>106.486822255746</v>
      </c>
      <c r="X314" s="153">
        <v>120</v>
      </c>
      <c r="Y314" s="47" t="str">
        <f t="shared" si="210"/>
        <v>/</v>
      </c>
      <c r="Z314" s="51" t="s">
        <v>33</v>
      </c>
      <c r="AA314" s="47" t="str">
        <f t="shared" si="205"/>
        <v>/</v>
      </c>
      <c r="AB314" s="51" t="s">
        <v>33</v>
      </c>
      <c r="AC314" s="82">
        <v>12.69</v>
      </c>
      <c r="AD314" s="79"/>
      <c r="JO314" s="1"/>
      <c r="JP314" s="1"/>
    </row>
    <row r="315" s="5" customFormat="true" customHeight="true" spans="1:276">
      <c r="A315" s="25">
        <f>SUBTOTAL(103,$B$6:B315)</f>
        <v>300</v>
      </c>
      <c r="B315" s="37" t="s">
        <v>361</v>
      </c>
      <c r="C315" s="147" t="s">
        <v>329</v>
      </c>
      <c r="D315" s="35" t="s">
        <v>228</v>
      </c>
      <c r="E315" s="47">
        <f t="shared" si="209"/>
        <v>254.947200283965</v>
      </c>
      <c r="F315" s="48">
        <v>287.3</v>
      </c>
      <c r="G315" s="47" t="str">
        <f t="shared" si="189"/>
        <v>/</v>
      </c>
      <c r="H315" s="51" t="s">
        <v>33</v>
      </c>
      <c r="I315" s="47">
        <f t="shared" si="206"/>
        <v>198.065489395687</v>
      </c>
      <c r="J315" s="51">
        <v>223.2</v>
      </c>
      <c r="K315" s="47" t="str">
        <f t="shared" si="199"/>
        <v>/</v>
      </c>
      <c r="L315" s="61" t="s">
        <v>33</v>
      </c>
      <c r="M315" s="47">
        <f t="shared" si="207"/>
        <v>198.065489395687</v>
      </c>
      <c r="N315" s="51">
        <v>223.2</v>
      </c>
      <c r="O315" s="47" t="str">
        <f t="shared" si="200"/>
        <v>/</v>
      </c>
      <c r="P315" s="51" t="s">
        <v>33</v>
      </c>
      <c r="Q315" s="47" t="str">
        <f t="shared" si="201"/>
        <v>/</v>
      </c>
      <c r="R315" s="65" t="s">
        <v>33</v>
      </c>
      <c r="S315" s="47" t="str">
        <f t="shared" si="202"/>
        <v>/</v>
      </c>
      <c r="T315" s="51" t="s">
        <v>33</v>
      </c>
      <c r="U315" s="47">
        <f t="shared" si="203"/>
        <v>115.360724110391</v>
      </c>
      <c r="V315" s="61">
        <v>130</v>
      </c>
      <c r="W315" s="47">
        <f t="shared" si="204"/>
        <v>0</v>
      </c>
      <c r="X315" s="153"/>
      <c r="Y315" s="47" t="str">
        <f t="shared" si="210"/>
        <v>/</v>
      </c>
      <c r="Z315" s="51" t="s">
        <v>33</v>
      </c>
      <c r="AA315" s="47" t="str">
        <f t="shared" si="205"/>
        <v>/</v>
      </c>
      <c r="AB315" s="51" t="s">
        <v>33</v>
      </c>
      <c r="AC315" s="82">
        <v>12.69</v>
      </c>
      <c r="AD315" s="79"/>
      <c r="JO315" s="1"/>
      <c r="JP315" s="1"/>
    </row>
    <row r="316" s="5" customFormat="true" customHeight="true" spans="1:276">
      <c r="A316" s="25">
        <f>SUBTOTAL(103,$B$6:B316)</f>
        <v>301</v>
      </c>
      <c r="B316" s="37" t="s">
        <v>366</v>
      </c>
      <c r="C316" s="27" t="s">
        <v>362</v>
      </c>
      <c r="D316" s="37" t="s">
        <v>44</v>
      </c>
      <c r="E316" s="47">
        <f t="shared" si="209"/>
        <v>15.0856331528973</v>
      </c>
      <c r="F316" s="48">
        <v>17</v>
      </c>
      <c r="G316" s="47">
        <f t="shared" si="189"/>
        <v>15.9730233383619</v>
      </c>
      <c r="H316" s="51">
        <v>18</v>
      </c>
      <c r="I316" s="47">
        <f t="shared" si="206"/>
        <v>20.6406957139054</v>
      </c>
      <c r="J316" s="51">
        <v>23.26</v>
      </c>
      <c r="K316" s="47" t="str">
        <f t="shared" si="199"/>
        <v>/</v>
      </c>
      <c r="L316" s="61" t="s">
        <v>33</v>
      </c>
      <c r="M316" s="47">
        <f t="shared" si="207"/>
        <v>20.6406957139054</v>
      </c>
      <c r="N316" s="51">
        <v>23.26</v>
      </c>
      <c r="O316" s="47">
        <f t="shared" si="200"/>
        <v>12.867157689236</v>
      </c>
      <c r="P316" s="51">
        <v>14.5</v>
      </c>
      <c r="Q316" s="47">
        <f t="shared" si="201"/>
        <v>15.0856331528973</v>
      </c>
      <c r="R316" s="65">
        <v>17</v>
      </c>
      <c r="S316" s="47">
        <f t="shared" si="202"/>
        <v>15.9730233383619</v>
      </c>
      <c r="T316" s="51">
        <v>18</v>
      </c>
      <c r="U316" s="47" t="str">
        <f t="shared" si="203"/>
        <v>/</v>
      </c>
      <c r="V316" s="61" t="s">
        <v>33</v>
      </c>
      <c r="W316" s="47">
        <f t="shared" si="204"/>
        <v>15.9730233383619</v>
      </c>
      <c r="X316" s="153">
        <v>18</v>
      </c>
      <c r="Y316" s="47" t="str">
        <f t="shared" si="210"/>
        <v>/</v>
      </c>
      <c r="Z316" s="51" t="s">
        <v>33</v>
      </c>
      <c r="AA316" s="47" t="str">
        <f t="shared" si="205"/>
        <v>/</v>
      </c>
      <c r="AB316" s="51" t="s">
        <v>33</v>
      </c>
      <c r="AC316" s="82">
        <v>12.69</v>
      </c>
      <c r="AD316" s="79"/>
      <c r="JO316" s="1"/>
      <c r="JP316" s="1"/>
    </row>
    <row r="317" s="5" customFormat="true" customHeight="true" spans="1:276">
      <c r="A317" s="25">
        <f>SUBTOTAL(103,$B$6:B317)</f>
        <v>302</v>
      </c>
      <c r="B317" s="37" t="s">
        <v>366</v>
      </c>
      <c r="C317" s="147" t="s">
        <v>364</v>
      </c>
      <c r="D317" s="37" t="s">
        <v>44</v>
      </c>
      <c r="E317" s="47">
        <f t="shared" si="209"/>
        <v>30.1712663057947</v>
      </c>
      <c r="F317" s="48">
        <v>34</v>
      </c>
      <c r="G317" s="47">
        <f t="shared" si="189"/>
        <v>26.6217055639365</v>
      </c>
      <c r="H317" s="51">
        <v>30</v>
      </c>
      <c r="I317" s="47">
        <f t="shared" si="206"/>
        <v>34.4041174904606</v>
      </c>
      <c r="J317" s="51">
        <v>38.77</v>
      </c>
      <c r="K317" s="47" t="str">
        <f t="shared" si="199"/>
        <v>/</v>
      </c>
      <c r="L317" s="61" t="s">
        <v>33</v>
      </c>
      <c r="M317" s="47">
        <f t="shared" si="207"/>
        <v>34.4041174904606</v>
      </c>
      <c r="N317" s="51">
        <v>38.77</v>
      </c>
      <c r="O317" s="47">
        <f t="shared" si="200"/>
        <v>34.6082172331174</v>
      </c>
      <c r="P317" s="51">
        <v>39</v>
      </c>
      <c r="Q317" s="47">
        <f t="shared" si="201"/>
        <v>25.7343153784719</v>
      </c>
      <c r="R317" s="65">
        <v>29</v>
      </c>
      <c r="S317" s="47">
        <f t="shared" si="202"/>
        <v>26.6217055639365</v>
      </c>
      <c r="T317" s="51">
        <v>30</v>
      </c>
      <c r="U317" s="47" t="str">
        <f t="shared" si="203"/>
        <v>/</v>
      </c>
      <c r="V317" s="61" t="s">
        <v>33</v>
      </c>
      <c r="W317" s="47">
        <f t="shared" si="204"/>
        <v>26.6217055639365</v>
      </c>
      <c r="X317" s="74">
        <v>30</v>
      </c>
      <c r="Y317" s="47" t="str">
        <f t="shared" si="210"/>
        <v>/</v>
      </c>
      <c r="Z317" s="51" t="s">
        <v>33</v>
      </c>
      <c r="AA317" s="47" t="str">
        <f t="shared" si="205"/>
        <v>/</v>
      </c>
      <c r="AB317" s="51" t="s">
        <v>33</v>
      </c>
      <c r="AC317" s="82">
        <v>12.69</v>
      </c>
      <c r="AD317" s="79"/>
      <c r="JO317" s="1"/>
      <c r="JP317" s="1"/>
    </row>
    <row r="318" s="5" customFormat="true" customHeight="true" spans="1:276">
      <c r="A318" s="25">
        <f>SUBTOTAL(103,$B$6:B318)</f>
        <v>303</v>
      </c>
      <c r="B318" s="37" t="s">
        <v>366</v>
      </c>
      <c r="C318" s="147" t="s">
        <v>365</v>
      </c>
      <c r="D318" s="37" t="s">
        <v>44</v>
      </c>
      <c r="E318" s="47">
        <f t="shared" si="209"/>
        <v>49.6938503860147</v>
      </c>
      <c r="F318" s="48">
        <v>56</v>
      </c>
      <c r="G318" s="47">
        <f t="shared" si="189"/>
        <v>44.3695092732274</v>
      </c>
      <c r="H318" s="51">
        <v>50</v>
      </c>
      <c r="I318" s="47">
        <f t="shared" si="206"/>
        <v>57.3431537847191</v>
      </c>
      <c r="J318" s="51">
        <v>64.62</v>
      </c>
      <c r="K318" s="47" t="str">
        <f t="shared" si="199"/>
        <v>/</v>
      </c>
      <c r="L318" s="61" t="s">
        <v>33</v>
      </c>
      <c r="M318" s="47">
        <f t="shared" si="207"/>
        <v>57.3431537847191</v>
      </c>
      <c r="N318" s="51">
        <v>64.62</v>
      </c>
      <c r="O318" s="47">
        <f t="shared" si="200"/>
        <v>57.2366669624634</v>
      </c>
      <c r="P318" s="51">
        <v>64.5</v>
      </c>
      <c r="Q318" s="47">
        <f t="shared" si="201"/>
        <v>43.4821190877629</v>
      </c>
      <c r="R318" s="65">
        <v>49</v>
      </c>
      <c r="S318" s="47">
        <f t="shared" si="202"/>
        <v>44.3695092732274</v>
      </c>
      <c r="T318" s="51">
        <v>50</v>
      </c>
      <c r="U318" s="47" t="str">
        <f t="shared" si="203"/>
        <v>/</v>
      </c>
      <c r="V318" s="61" t="s">
        <v>33</v>
      </c>
      <c r="W318" s="47">
        <f t="shared" si="204"/>
        <v>44.3695092732274</v>
      </c>
      <c r="X318" s="74">
        <v>50</v>
      </c>
      <c r="Y318" s="47" t="str">
        <f t="shared" si="210"/>
        <v>/</v>
      </c>
      <c r="Z318" s="51" t="s">
        <v>33</v>
      </c>
      <c r="AA318" s="47" t="str">
        <f t="shared" si="205"/>
        <v>/</v>
      </c>
      <c r="AB318" s="51" t="s">
        <v>33</v>
      </c>
      <c r="AC318" s="82">
        <v>12.69</v>
      </c>
      <c r="AD318" s="79"/>
      <c r="JO318" s="1"/>
      <c r="JP318" s="1"/>
    </row>
    <row r="319" s="5" customFormat="true" customHeight="true" spans="1:276">
      <c r="A319" s="25">
        <f>SUBTOTAL(103,$B$6:B319)</f>
        <v>304</v>
      </c>
      <c r="B319" s="37" t="s">
        <v>367</v>
      </c>
      <c r="C319" s="147" t="s">
        <v>368</v>
      </c>
      <c r="D319" s="148" t="s">
        <v>228</v>
      </c>
      <c r="E319" s="47">
        <f t="shared" si="209"/>
        <v>1.81914988020232</v>
      </c>
      <c r="F319" s="48">
        <v>2.05</v>
      </c>
      <c r="G319" s="47">
        <f t="shared" si="189"/>
        <v>2.21847546366137</v>
      </c>
      <c r="H319" s="51">
        <v>2.5</v>
      </c>
      <c r="I319" s="47">
        <f t="shared" si="206"/>
        <v>3.7270387789511</v>
      </c>
      <c r="J319" s="51">
        <v>4.2</v>
      </c>
      <c r="K319" s="47" t="str">
        <f t="shared" si="199"/>
        <v>/</v>
      </c>
      <c r="L319" s="61" t="s">
        <v>33</v>
      </c>
      <c r="M319" s="47">
        <f t="shared" si="207"/>
        <v>3.7270387789511</v>
      </c>
      <c r="N319" s="51">
        <v>4.2</v>
      </c>
      <c r="O319" s="47">
        <f t="shared" si="200"/>
        <v>3.63829976040465</v>
      </c>
      <c r="P319" s="51">
        <v>4.1</v>
      </c>
      <c r="Q319" s="47">
        <f t="shared" si="201"/>
        <v>2.66217055639365</v>
      </c>
      <c r="R319" s="65">
        <v>3</v>
      </c>
      <c r="S319" s="47">
        <f t="shared" si="202"/>
        <v>2.48469251930074</v>
      </c>
      <c r="T319" s="51">
        <v>2.8</v>
      </c>
      <c r="U319" s="47">
        <f t="shared" si="203"/>
        <v>1.7747803709291</v>
      </c>
      <c r="V319" s="61">
        <v>2</v>
      </c>
      <c r="W319" s="47">
        <f t="shared" si="204"/>
        <v>1.7747803709291</v>
      </c>
      <c r="X319" s="74">
        <v>2</v>
      </c>
      <c r="Y319" s="47" t="str">
        <f t="shared" si="210"/>
        <v>/</v>
      </c>
      <c r="Z319" s="51" t="s">
        <v>33</v>
      </c>
      <c r="AA319" s="47">
        <f t="shared" si="205"/>
        <v>1.7747803709291</v>
      </c>
      <c r="AB319" s="51">
        <v>2</v>
      </c>
      <c r="AC319" s="82">
        <v>12.69</v>
      </c>
      <c r="AD319" s="79"/>
      <c r="JO319" s="1"/>
      <c r="JP319" s="1"/>
    </row>
    <row r="320" s="5" customFormat="true" customHeight="true" spans="1:276">
      <c r="A320" s="25">
        <f>SUBTOTAL(103,$B$6:B320)</f>
        <v>305</v>
      </c>
      <c r="B320" s="37" t="s">
        <v>367</v>
      </c>
      <c r="C320" s="147" t="s">
        <v>369</v>
      </c>
      <c r="D320" s="148" t="s">
        <v>228</v>
      </c>
      <c r="E320" s="47">
        <f t="shared" si="209"/>
        <v>1.90788889874878</v>
      </c>
      <c r="F320" s="48">
        <v>2.15</v>
      </c>
      <c r="G320" s="47">
        <f t="shared" si="189"/>
        <v>4.43695092732274</v>
      </c>
      <c r="H320" s="51">
        <v>5</v>
      </c>
      <c r="I320" s="47">
        <f t="shared" si="206"/>
        <v>4.5256899458692</v>
      </c>
      <c r="J320" s="51">
        <v>5.1</v>
      </c>
      <c r="K320" s="47" t="str">
        <f t="shared" si="199"/>
        <v>/</v>
      </c>
      <c r="L320" s="61" t="s">
        <v>33</v>
      </c>
      <c r="M320" s="47">
        <f t="shared" si="207"/>
        <v>4.5256899458692</v>
      </c>
      <c r="N320" s="51">
        <v>5.1</v>
      </c>
      <c r="O320" s="47">
        <f t="shared" si="200"/>
        <v>4.88064602005502</v>
      </c>
      <c r="P320" s="51">
        <v>5.5</v>
      </c>
      <c r="Q320" s="47">
        <f t="shared" si="201"/>
        <v>5.32434111278729</v>
      </c>
      <c r="R320" s="65">
        <v>6</v>
      </c>
      <c r="S320" s="47">
        <f t="shared" si="202"/>
        <v>3.54956074185819</v>
      </c>
      <c r="T320" s="51">
        <v>4</v>
      </c>
      <c r="U320" s="47">
        <f t="shared" si="203"/>
        <v>2.21847546366137</v>
      </c>
      <c r="V320" s="61">
        <v>2.5</v>
      </c>
      <c r="W320" s="47">
        <f t="shared" si="204"/>
        <v>5.32434111278729</v>
      </c>
      <c r="X320" s="74">
        <v>6</v>
      </c>
      <c r="Y320" s="47" t="str">
        <f t="shared" si="210"/>
        <v>/</v>
      </c>
      <c r="Z320" s="51" t="s">
        <v>33</v>
      </c>
      <c r="AA320" s="47">
        <f t="shared" si="205"/>
        <v>2.21847546366137</v>
      </c>
      <c r="AB320" s="51">
        <v>2.5</v>
      </c>
      <c r="AC320" s="82">
        <v>12.69</v>
      </c>
      <c r="AD320" s="79"/>
      <c r="JO320" s="1"/>
      <c r="JP320" s="1"/>
    </row>
    <row r="321" s="5" customFormat="true" customHeight="true" spans="1:276">
      <c r="A321" s="25">
        <f>SUBTOTAL(103,$B$6:B321)</f>
        <v>306</v>
      </c>
      <c r="B321" s="37" t="s">
        <v>367</v>
      </c>
      <c r="C321" s="147" t="s">
        <v>370</v>
      </c>
      <c r="D321" s="148" t="s">
        <v>228</v>
      </c>
      <c r="E321" s="47">
        <f t="shared" si="209"/>
        <v>2.17410595438814</v>
      </c>
      <c r="F321" s="48">
        <v>2.45</v>
      </c>
      <c r="G321" s="47" t="str">
        <f t="shared" si="189"/>
        <v>/</v>
      </c>
      <c r="H321" s="65" t="s">
        <v>33</v>
      </c>
      <c r="I321" s="47">
        <f t="shared" si="206"/>
        <v>4.5256899458692</v>
      </c>
      <c r="J321" s="65">
        <v>5.1</v>
      </c>
      <c r="K321" s="47" t="str">
        <f t="shared" si="199"/>
        <v>/</v>
      </c>
      <c r="L321" s="61" t="s">
        <v>33</v>
      </c>
      <c r="M321" s="47">
        <f t="shared" si="207"/>
        <v>4.5256899458692</v>
      </c>
      <c r="N321" s="65">
        <v>5.1</v>
      </c>
      <c r="O321" s="47">
        <f t="shared" si="200"/>
        <v>4.88064602005502</v>
      </c>
      <c r="P321" s="65">
        <v>5.5</v>
      </c>
      <c r="Q321" s="47" t="str">
        <f t="shared" si="201"/>
        <v>/</v>
      </c>
      <c r="R321" s="65" t="s">
        <v>33</v>
      </c>
      <c r="S321" s="47">
        <f t="shared" si="202"/>
        <v>3.54956074185819</v>
      </c>
      <c r="T321" s="65">
        <v>4</v>
      </c>
      <c r="U321" s="47">
        <f t="shared" si="203"/>
        <v>2.66217055639365</v>
      </c>
      <c r="V321" s="61">
        <v>3</v>
      </c>
      <c r="W321" s="47">
        <f t="shared" si="204"/>
        <v>0</v>
      </c>
      <c r="X321" s="61"/>
      <c r="Y321" s="47" t="str">
        <f t="shared" si="210"/>
        <v>/</v>
      </c>
      <c r="Z321" s="51" t="s">
        <v>33</v>
      </c>
      <c r="AA321" s="47" t="str">
        <f t="shared" si="205"/>
        <v>/</v>
      </c>
      <c r="AB321" s="65" t="s">
        <v>33</v>
      </c>
      <c r="AC321" s="82">
        <v>12.69</v>
      </c>
      <c r="AD321" s="79"/>
      <c r="JO321" s="1"/>
      <c r="JP321" s="1"/>
    </row>
    <row r="322" s="5" customFormat="true" customHeight="true" spans="1:276">
      <c r="A322" s="25">
        <f>SUBTOTAL(103,$B$6:B322)</f>
        <v>307</v>
      </c>
      <c r="B322" s="154" t="s">
        <v>371</v>
      </c>
      <c r="C322" s="147" t="s">
        <v>372</v>
      </c>
      <c r="D322" s="154" t="s">
        <v>373</v>
      </c>
      <c r="E322" s="47">
        <f t="shared" si="209"/>
        <v>47.0316798296211</v>
      </c>
      <c r="F322" s="48">
        <v>53</v>
      </c>
      <c r="G322" s="47">
        <f t="shared" si="189"/>
        <v>53.2434111278729</v>
      </c>
      <c r="H322" s="51">
        <v>60</v>
      </c>
      <c r="I322" s="47">
        <f t="shared" si="206"/>
        <v>78.0903363208803</v>
      </c>
      <c r="J322" s="51">
        <v>88</v>
      </c>
      <c r="K322" s="47" t="str">
        <f t="shared" si="199"/>
        <v>/</v>
      </c>
      <c r="L322" s="145" t="s">
        <v>33</v>
      </c>
      <c r="M322" s="47">
        <f t="shared" si="207"/>
        <v>78.0903363208803</v>
      </c>
      <c r="N322" s="51">
        <v>88</v>
      </c>
      <c r="O322" s="47">
        <f t="shared" si="200"/>
        <v>79.8651166918094</v>
      </c>
      <c r="P322" s="51">
        <v>90</v>
      </c>
      <c r="Q322" s="47">
        <f t="shared" si="201"/>
        <v>66.5542639098412</v>
      </c>
      <c r="R322" s="65">
        <v>75</v>
      </c>
      <c r="S322" s="47">
        <f t="shared" si="202"/>
        <v>66.5542639098412</v>
      </c>
      <c r="T322" s="51">
        <v>75</v>
      </c>
      <c r="U322" s="47">
        <f t="shared" si="203"/>
        <v>70.9912148371639</v>
      </c>
      <c r="V322" s="61">
        <v>80</v>
      </c>
      <c r="W322" s="47">
        <f t="shared" si="204"/>
        <v>55.018191498802</v>
      </c>
      <c r="X322" s="74">
        <v>62</v>
      </c>
      <c r="Y322" s="47" t="str">
        <f t="shared" si="210"/>
        <v>/</v>
      </c>
      <c r="Z322" s="51" t="s">
        <v>33</v>
      </c>
      <c r="AA322" s="47">
        <f t="shared" si="205"/>
        <v>57.6803620551957</v>
      </c>
      <c r="AB322" s="51">
        <v>65</v>
      </c>
      <c r="AC322" s="82">
        <v>12.69</v>
      </c>
      <c r="AD322" s="79"/>
      <c r="JO322" s="1"/>
      <c r="JP322" s="1"/>
    </row>
    <row r="323" s="5" customFormat="true" customHeight="true" spans="1:276">
      <c r="A323" s="25">
        <f>SUBTOTAL(103,$B$6:B323)</f>
        <v>308</v>
      </c>
      <c r="B323" s="154" t="s">
        <v>374</v>
      </c>
      <c r="C323" s="147" t="s">
        <v>375</v>
      </c>
      <c r="D323" s="154" t="s">
        <v>44</v>
      </c>
      <c r="E323" s="47">
        <f t="shared" si="209"/>
        <v>22.1847546366137</v>
      </c>
      <c r="F323" s="48">
        <v>25</v>
      </c>
      <c r="G323" s="47">
        <f t="shared" si="189"/>
        <v>22.1847546366137</v>
      </c>
      <c r="H323" s="51">
        <v>25</v>
      </c>
      <c r="I323" s="47">
        <f t="shared" si="206"/>
        <v>24.4032301002751</v>
      </c>
      <c r="J323" s="51">
        <v>27.5</v>
      </c>
      <c r="K323" s="47" t="str">
        <f t="shared" si="199"/>
        <v>/</v>
      </c>
      <c r="L323" s="145" t="s">
        <v>33</v>
      </c>
      <c r="M323" s="47">
        <f t="shared" si="207"/>
        <v>24.4032301002751</v>
      </c>
      <c r="N323" s="51">
        <v>27.5</v>
      </c>
      <c r="O323" s="47">
        <f t="shared" si="200"/>
        <v>24.8469251930074</v>
      </c>
      <c r="P323" s="51">
        <v>28</v>
      </c>
      <c r="Q323" s="47">
        <f t="shared" si="201"/>
        <v>22.1847546366137</v>
      </c>
      <c r="R323" s="65">
        <v>25</v>
      </c>
      <c r="S323" s="47">
        <f t="shared" si="202"/>
        <v>22.1847546366137</v>
      </c>
      <c r="T323" s="51">
        <v>25</v>
      </c>
      <c r="U323" s="47">
        <f t="shared" si="203"/>
        <v>22.1847546366137</v>
      </c>
      <c r="V323" s="145">
        <v>25</v>
      </c>
      <c r="W323" s="47">
        <f t="shared" si="204"/>
        <v>25.0244032301003</v>
      </c>
      <c r="X323" s="74">
        <v>28.2</v>
      </c>
      <c r="Y323" s="47" t="str">
        <f t="shared" si="210"/>
        <v>/</v>
      </c>
      <c r="Z323" s="51" t="s">
        <v>33</v>
      </c>
      <c r="AA323" s="47">
        <f t="shared" si="205"/>
        <v>17.747803709291</v>
      </c>
      <c r="AB323" s="51">
        <v>20</v>
      </c>
      <c r="AC323" s="82">
        <v>12.69</v>
      </c>
      <c r="AD323" s="79"/>
      <c r="JO323" s="1"/>
      <c r="JP323" s="1"/>
    </row>
    <row r="324" s="5" customFormat="true" customHeight="true" spans="1:276">
      <c r="A324" s="25">
        <f>SUBTOTAL(103,$B$6:B324)</f>
        <v>309</v>
      </c>
      <c r="B324" s="154" t="s">
        <v>374</v>
      </c>
      <c r="C324" s="147" t="s">
        <v>376</v>
      </c>
      <c r="D324" s="154" t="s">
        <v>44</v>
      </c>
      <c r="E324" s="47">
        <f t="shared" si="209"/>
        <v>33.7208270476529</v>
      </c>
      <c r="F324" s="48">
        <v>38</v>
      </c>
      <c r="G324" s="47">
        <f t="shared" si="189"/>
        <v>30.1712663057947</v>
      </c>
      <c r="H324" s="51">
        <v>34</v>
      </c>
      <c r="I324" s="47">
        <f t="shared" si="206"/>
        <v>34.8921820924661</v>
      </c>
      <c r="J324" s="51">
        <v>39.32</v>
      </c>
      <c r="K324" s="47" t="str">
        <f t="shared" si="199"/>
        <v>/</v>
      </c>
      <c r="L324" s="145" t="s">
        <v>33</v>
      </c>
      <c r="M324" s="47">
        <f t="shared" si="207"/>
        <v>34.8921820924661</v>
      </c>
      <c r="N324" s="51">
        <v>39.32</v>
      </c>
      <c r="O324" s="47">
        <f t="shared" si="200"/>
        <v>35.4956074185819</v>
      </c>
      <c r="P324" s="51">
        <v>40</v>
      </c>
      <c r="Q324" s="47">
        <f t="shared" si="201"/>
        <v>30.1712663057947</v>
      </c>
      <c r="R324" s="65">
        <v>34</v>
      </c>
      <c r="S324" s="47">
        <f t="shared" si="202"/>
        <v>30.1712663057947</v>
      </c>
      <c r="T324" s="51">
        <v>34</v>
      </c>
      <c r="U324" s="47">
        <f t="shared" si="203"/>
        <v>30.1712663057947</v>
      </c>
      <c r="V324" s="145">
        <v>34</v>
      </c>
      <c r="W324" s="47">
        <f t="shared" si="204"/>
        <v>30.1712663057947</v>
      </c>
      <c r="X324" s="74">
        <v>34</v>
      </c>
      <c r="Y324" s="47" t="str">
        <f t="shared" si="210"/>
        <v>/</v>
      </c>
      <c r="Z324" s="51" t="s">
        <v>33</v>
      </c>
      <c r="AA324" s="47">
        <f t="shared" si="205"/>
        <v>22.1847546366137</v>
      </c>
      <c r="AB324" s="51">
        <v>25</v>
      </c>
      <c r="AC324" s="82">
        <v>12.69</v>
      </c>
      <c r="AD324" s="79"/>
      <c r="JO324" s="1"/>
      <c r="JP324" s="1"/>
    </row>
    <row r="325" s="5" customFormat="true" customHeight="true" spans="1:276">
      <c r="A325" s="25">
        <f>SUBTOTAL(103,$B$6:B325)</f>
        <v>310</v>
      </c>
      <c r="B325" s="154" t="s">
        <v>374</v>
      </c>
      <c r="C325" s="147" t="s">
        <v>377</v>
      </c>
      <c r="D325" s="154" t="s">
        <v>44</v>
      </c>
      <c r="E325" s="47">
        <f t="shared" si="209"/>
        <v>46.1442896441565</v>
      </c>
      <c r="F325" s="48">
        <v>52</v>
      </c>
      <c r="G325" s="47">
        <f t="shared" si="189"/>
        <v>51.4686307569438</v>
      </c>
      <c r="H325" s="51">
        <v>58</v>
      </c>
      <c r="I325" s="47">
        <f t="shared" si="206"/>
        <v>59.5172597391073</v>
      </c>
      <c r="J325" s="51">
        <v>67.07</v>
      </c>
      <c r="K325" s="47" t="str">
        <f t="shared" si="199"/>
        <v>/</v>
      </c>
      <c r="L325" s="145" t="s">
        <v>33</v>
      </c>
      <c r="M325" s="47">
        <f t="shared" si="207"/>
        <v>59.5172597391073</v>
      </c>
      <c r="N325" s="51">
        <v>67.07</v>
      </c>
      <c r="O325" s="47">
        <f t="shared" si="200"/>
        <v>60.3425326115893</v>
      </c>
      <c r="P325" s="51">
        <v>68</v>
      </c>
      <c r="Q325" s="47">
        <f t="shared" si="201"/>
        <v>51.4686307569438</v>
      </c>
      <c r="R325" s="65">
        <v>58</v>
      </c>
      <c r="S325" s="47">
        <f t="shared" si="202"/>
        <v>51.4686307569438</v>
      </c>
      <c r="T325" s="51">
        <v>58</v>
      </c>
      <c r="U325" s="47">
        <f t="shared" si="203"/>
        <v>51.4686307569438</v>
      </c>
      <c r="V325" s="145">
        <v>58</v>
      </c>
      <c r="W325" s="47">
        <f t="shared" si="204"/>
        <v>51.4686307569438</v>
      </c>
      <c r="X325" s="74">
        <v>58</v>
      </c>
      <c r="Y325" s="47" t="str">
        <f t="shared" si="210"/>
        <v>/</v>
      </c>
      <c r="Z325" s="51" t="s">
        <v>33</v>
      </c>
      <c r="AA325" s="47">
        <f t="shared" si="205"/>
        <v>28.3964859348656</v>
      </c>
      <c r="AB325" s="51">
        <v>32</v>
      </c>
      <c r="AC325" s="82">
        <v>12.69</v>
      </c>
      <c r="AD325" s="79"/>
      <c r="JO325" s="1"/>
      <c r="JP325" s="1"/>
    </row>
    <row r="326" s="5" customFormat="true" customHeight="true" spans="1:276">
      <c r="A326" s="25">
        <f>SUBTOTAL(103,$B$6:B326)</f>
        <v>311</v>
      </c>
      <c r="B326" s="154" t="s">
        <v>374</v>
      </c>
      <c r="C326" s="147" t="s">
        <v>378</v>
      </c>
      <c r="D326" s="154" t="s">
        <v>44</v>
      </c>
      <c r="E326" s="47">
        <f t="shared" si="209"/>
        <v>64.7794835389121</v>
      </c>
      <c r="F326" s="48">
        <v>73</v>
      </c>
      <c r="G326" s="47">
        <f t="shared" si="189"/>
        <v>75.4281657644866</v>
      </c>
      <c r="H326" s="51">
        <v>85</v>
      </c>
      <c r="I326" s="47">
        <f t="shared" si="206"/>
        <v>87.2215813293105</v>
      </c>
      <c r="J326" s="51">
        <v>98.29</v>
      </c>
      <c r="K326" s="47" t="str">
        <f t="shared" si="199"/>
        <v>/</v>
      </c>
      <c r="L326" s="145" t="s">
        <v>33</v>
      </c>
      <c r="M326" s="47">
        <f t="shared" si="207"/>
        <v>87.2215813293105</v>
      </c>
      <c r="N326" s="51">
        <v>98.29</v>
      </c>
      <c r="O326" s="47">
        <f t="shared" si="200"/>
        <v>84.3020676191321</v>
      </c>
      <c r="P326" s="51">
        <v>95</v>
      </c>
      <c r="Q326" s="47">
        <f t="shared" si="201"/>
        <v>75.4281657644866</v>
      </c>
      <c r="R326" s="65">
        <v>85</v>
      </c>
      <c r="S326" s="47">
        <f t="shared" si="202"/>
        <v>70.9912148371639</v>
      </c>
      <c r="T326" s="51">
        <v>80</v>
      </c>
      <c r="U326" s="47">
        <f t="shared" si="203"/>
        <v>75.4281657644866</v>
      </c>
      <c r="V326" s="145">
        <v>85</v>
      </c>
      <c r="W326" s="47">
        <f t="shared" si="204"/>
        <v>75.4281657644866</v>
      </c>
      <c r="X326" s="74">
        <v>85</v>
      </c>
      <c r="Y326" s="47" t="str">
        <f t="shared" si="210"/>
        <v>/</v>
      </c>
      <c r="Z326" s="51" t="s">
        <v>33</v>
      </c>
      <c r="AA326" s="47">
        <f t="shared" si="205"/>
        <v>39.9325583459047</v>
      </c>
      <c r="AB326" s="51">
        <v>45</v>
      </c>
      <c r="AC326" s="82">
        <v>12.69</v>
      </c>
      <c r="AD326" s="79"/>
      <c r="JO326" s="1"/>
      <c r="JP326" s="1"/>
    </row>
    <row r="327" s="5" customFormat="true" customHeight="true" spans="1:276">
      <c r="A327" s="25">
        <f>SUBTOTAL(103,$B$6:B327)</f>
        <v>312</v>
      </c>
      <c r="B327" s="154" t="s">
        <v>374</v>
      </c>
      <c r="C327" s="147" t="s">
        <v>362</v>
      </c>
      <c r="D327" s="37" t="s">
        <v>44</v>
      </c>
      <c r="E327" s="47">
        <f t="shared" si="209"/>
        <v>86.9642381755258</v>
      </c>
      <c r="F327" s="48">
        <v>98</v>
      </c>
      <c r="G327" s="47">
        <f t="shared" si="189"/>
        <v>110.923773183069</v>
      </c>
      <c r="H327" s="51">
        <v>125</v>
      </c>
      <c r="I327" s="47">
        <f t="shared" si="206"/>
        <v>128.272251308901</v>
      </c>
      <c r="J327" s="51">
        <v>144.55</v>
      </c>
      <c r="K327" s="47" t="str">
        <f t="shared" si="199"/>
        <v>/</v>
      </c>
      <c r="L327" s="145" t="s">
        <v>33</v>
      </c>
      <c r="M327" s="47">
        <f t="shared" si="207"/>
        <v>128.272251308901</v>
      </c>
      <c r="N327" s="51">
        <v>144.55</v>
      </c>
      <c r="O327" s="47">
        <f t="shared" si="200"/>
        <v>133.108527819682</v>
      </c>
      <c r="P327" s="51">
        <v>150</v>
      </c>
      <c r="Q327" s="47">
        <f t="shared" si="201"/>
        <v>110.923773183069</v>
      </c>
      <c r="R327" s="65">
        <v>125</v>
      </c>
      <c r="S327" s="47">
        <f t="shared" si="202"/>
        <v>110.923773183069</v>
      </c>
      <c r="T327" s="51">
        <v>125</v>
      </c>
      <c r="U327" s="47">
        <f t="shared" si="203"/>
        <v>110.923773183069</v>
      </c>
      <c r="V327" s="145">
        <v>125</v>
      </c>
      <c r="W327" s="47">
        <f t="shared" si="204"/>
        <v>110.923773183069</v>
      </c>
      <c r="X327" s="74">
        <v>125</v>
      </c>
      <c r="Y327" s="47" t="str">
        <f t="shared" si="210"/>
        <v>/</v>
      </c>
      <c r="Z327" s="51" t="s">
        <v>33</v>
      </c>
      <c r="AA327" s="47" t="str">
        <f t="shared" si="205"/>
        <v>/</v>
      </c>
      <c r="AB327" s="51" t="s">
        <v>33</v>
      </c>
      <c r="AC327" s="82">
        <v>12.69</v>
      </c>
      <c r="AD327" s="79"/>
      <c r="JO327" s="1"/>
      <c r="JP327" s="1"/>
    </row>
    <row r="328" s="5" customFormat="true" customHeight="true" spans="1:276">
      <c r="A328" s="25">
        <f>SUBTOTAL(103,$B$6:B328)</f>
        <v>313</v>
      </c>
      <c r="B328" s="154" t="s">
        <v>374</v>
      </c>
      <c r="C328" s="147" t="s">
        <v>379</v>
      </c>
      <c r="D328" s="37" t="s">
        <v>44</v>
      </c>
      <c r="E328" s="47">
        <f t="shared" si="209"/>
        <v>168.604135238264</v>
      </c>
      <c r="F328" s="48">
        <v>190</v>
      </c>
      <c r="G328" s="47">
        <f t="shared" si="189"/>
        <v>146.419380601651</v>
      </c>
      <c r="H328" s="51">
        <v>165</v>
      </c>
      <c r="I328" s="47">
        <f t="shared" si="206"/>
        <v>169.322921288491</v>
      </c>
      <c r="J328" s="51">
        <v>190.81</v>
      </c>
      <c r="K328" s="47" t="str">
        <f t="shared" si="199"/>
        <v>/</v>
      </c>
      <c r="L328" s="61" t="s">
        <v>33</v>
      </c>
      <c r="M328" s="47">
        <f t="shared" si="207"/>
        <v>169.322921288491</v>
      </c>
      <c r="N328" s="51">
        <v>190.81</v>
      </c>
      <c r="O328" s="47">
        <f t="shared" si="200"/>
        <v>212.973644511492</v>
      </c>
      <c r="P328" s="51">
        <v>240</v>
      </c>
      <c r="Q328" s="47">
        <f t="shared" si="201"/>
        <v>146.419380601651</v>
      </c>
      <c r="R328" s="65">
        <v>165</v>
      </c>
      <c r="S328" s="47">
        <f t="shared" si="202"/>
        <v>146.419380601651</v>
      </c>
      <c r="T328" s="51">
        <v>165</v>
      </c>
      <c r="U328" s="47">
        <f t="shared" si="203"/>
        <v>146.419380601651</v>
      </c>
      <c r="V328" s="145">
        <v>165</v>
      </c>
      <c r="W328" s="47">
        <f t="shared" si="204"/>
        <v>146.419380601651</v>
      </c>
      <c r="X328" s="74">
        <v>165</v>
      </c>
      <c r="Y328" s="47" t="str">
        <f t="shared" si="210"/>
        <v>/</v>
      </c>
      <c r="Z328" s="51" t="s">
        <v>33</v>
      </c>
      <c r="AA328" s="47" t="str">
        <f t="shared" si="205"/>
        <v>/</v>
      </c>
      <c r="AB328" s="51" t="s">
        <v>33</v>
      </c>
      <c r="AC328" s="82">
        <v>12.69</v>
      </c>
      <c r="AD328" s="79"/>
      <c r="JO328" s="1"/>
      <c r="JP328" s="1"/>
    </row>
    <row r="329" s="5" customFormat="true" customHeight="true" spans="1:276">
      <c r="A329" s="25">
        <f>SUBTOTAL(103,$B$6:B329)</f>
        <v>314</v>
      </c>
      <c r="B329" s="35" t="s">
        <v>380</v>
      </c>
      <c r="C329" s="147" t="s">
        <v>375</v>
      </c>
      <c r="D329" s="37" t="s">
        <v>44</v>
      </c>
      <c r="E329" s="47">
        <f t="shared" si="209"/>
        <v>11.5360724110391</v>
      </c>
      <c r="F329" s="48">
        <v>13</v>
      </c>
      <c r="G329" s="47">
        <f t="shared" si="189"/>
        <v>15.9730233383619</v>
      </c>
      <c r="H329" s="51">
        <v>18</v>
      </c>
      <c r="I329" s="47">
        <f t="shared" si="206"/>
        <v>18.4754636613719</v>
      </c>
      <c r="J329" s="51">
        <v>20.82</v>
      </c>
      <c r="K329" s="47" t="str">
        <f t="shared" si="199"/>
        <v>/</v>
      </c>
      <c r="L329" s="61" t="s">
        <v>33</v>
      </c>
      <c r="M329" s="47">
        <f t="shared" si="207"/>
        <v>18.4754636613719</v>
      </c>
      <c r="N329" s="51">
        <v>20.82</v>
      </c>
      <c r="O329" s="47">
        <f t="shared" si="200"/>
        <v>19.5225840802201</v>
      </c>
      <c r="P329" s="51">
        <v>22</v>
      </c>
      <c r="Q329" s="47">
        <f t="shared" si="201"/>
        <v>31.0586564912592</v>
      </c>
      <c r="R329" s="65">
        <v>35</v>
      </c>
      <c r="S329" s="47">
        <f t="shared" si="202"/>
        <v>15.9730233383619</v>
      </c>
      <c r="T329" s="51">
        <v>18</v>
      </c>
      <c r="U329" s="47">
        <f t="shared" si="203"/>
        <v>15.9730233383619</v>
      </c>
      <c r="V329" s="61">
        <v>18</v>
      </c>
      <c r="W329" s="47">
        <f t="shared" si="204"/>
        <v>12.4234625965037</v>
      </c>
      <c r="X329" s="74">
        <v>14</v>
      </c>
      <c r="Y329" s="47" t="str">
        <f t="shared" si="210"/>
        <v>/</v>
      </c>
      <c r="Z329" s="51" t="s">
        <v>33</v>
      </c>
      <c r="AA329" s="47">
        <f t="shared" si="205"/>
        <v>8.87390185464549</v>
      </c>
      <c r="AB329" s="51">
        <v>10</v>
      </c>
      <c r="AC329" s="82">
        <v>12.69</v>
      </c>
      <c r="AD329" s="79"/>
      <c r="JO329" s="1"/>
      <c r="JP329" s="1"/>
    </row>
    <row r="330" s="5" customFormat="true" customHeight="true" spans="1:276">
      <c r="A330" s="25">
        <f>SUBTOTAL(103,$B$6:B330)</f>
        <v>315</v>
      </c>
      <c r="B330" s="35" t="s">
        <v>380</v>
      </c>
      <c r="C330" s="147" t="s">
        <v>376</v>
      </c>
      <c r="D330" s="37" t="s">
        <v>44</v>
      </c>
      <c r="E330" s="47">
        <f t="shared" si="209"/>
        <v>14.1982429674328</v>
      </c>
      <c r="F330" s="48">
        <v>16</v>
      </c>
      <c r="G330" s="47">
        <f t="shared" si="189"/>
        <v>23.0721448220783</v>
      </c>
      <c r="H330" s="51">
        <v>26</v>
      </c>
      <c r="I330" s="47">
        <f t="shared" si="206"/>
        <v>26.683822876919</v>
      </c>
      <c r="J330" s="51">
        <v>30.07</v>
      </c>
      <c r="K330" s="47" t="str">
        <f t="shared" si="199"/>
        <v>/</v>
      </c>
      <c r="L330" s="61" t="s">
        <v>33</v>
      </c>
      <c r="M330" s="47">
        <f t="shared" si="207"/>
        <v>26.683822876919</v>
      </c>
      <c r="N330" s="51">
        <v>30.07</v>
      </c>
      <c r="O330" s="47">
        <f t="shared" si="200"/>
        <v>27.9527908421333</v>
      </c>
      <c r="P330" s="51">
        <v>31.5</v>
      </c>
      <c r="Q330" s="47">
        <f t="shared" si="201"/>
        <v>57.6803620551957</v>
      </c>
      <c r="R330" s="65">
        <v>65</v>
      </c>
      <c r="S330" s="47">
        <f t="shared" si="202"/>
        <v>23.0721448220783</v>
      </c>
      <c r="T330" s="51">
        <v>26</v>
      </c>
      <c r="U330" s="47">
        <f t="shared" si="203"/>
        <v>23.0721448220783</v>
      </c>
      <c r="V330" s="61">
        <v>26</v>
      </c>
      <c r="W330" s="47">
        <f t="shared" si="204"/>
        <v>20.4099742656846</v>
      </c>
      <c r="X330" s="74">
        <v>23</v>
      </c>
      <c r="Y330" s="47" t="str">
        <f t="shared" ref="Y330:Y364" si="211">IF(Z330="/","/",Z330/(1+$AC330/100))</f>
        <v>/</v>
      </c>
      <c r="Z330" s="51" t="s">
        <v>33</v>
      </c>
      <c r="AA330" s="47">
        <f t="shared" si="205"/>
        <v>10.6486822255746</v>
      </c>
      <c r="AB330" s="51">
        <v>12</v>
      </c>
      <c r="AC330" s="82">
        <v>12.69</v>
      </c>
      <c r="AD330" s="79"/>
      <c r="JO330" s="1"/>
      <c r="JP330" s="1"/>
    </row>
    <row r="331" s="5" customFormat="true" customHeight="true" spans="1:276">
      <c r="A331" s="25">
        <f>SUBTOTAL(103,$B$6:B331)</f>
        <v>316</v>
      </c>
      <c r="B331" s="35" t="s">
        <v>380</v>
      </c>
      <c r="C331" s="147" t="s">
        <v>377</v>
      </c>
      <c r="D331" s="37" t="s">
        <v>44</v>
      </c>
      <c r="E331" s="47">
        <f t="shared" si="209"/>
        <v>20.4099742656846</v>
      </c>
      <c r="F331" s="48">
        <v>23</v>
      </c>
      <c r="G331" s="47">
        <f t="shared" si="189"/>
        <v>33.7208270476529</v>
      </c>
      <c r="H331" s="51">
        <v>38</v>
      </c>
      <c r="I331" s="47">
        <f t="shared" si="206"/>
        <v>38.9919247493123</v>
      </c>
      <c r="J331" s="51">
        <v>43.94</v>
      </c>
      <c r="K331" s="47" t="str">
        <f t="shared" si="199"/>
        <v>/</v>
      </c>
      <c r="L331" s="61" t="s">
        <v>33</v>
      </c>
      <c r="M331" s="47">
        <f t="shared" si="207"/>
        <v>38.9919247493123</v>
      </c>
      <c r="N331" s="51">
        <v>43.94</v>
      </c>
      <c r="O331" s="47">
        <f t="shared" si="200"/>
        <v>39.0451681604401</v>
      </c>
      <c r="P331" s="51">
        <v>44</v>
      </c>
      <c r="Q331" s="47">
        <f t="shared" si="201"/>
        <v>66.5542639098412</v>
      </c>
      <c r="R331" s="65">
        <v>75</v>
      </c>
      <c r="S331" s="47">
        <f t="shared" si="202"/>
        <v>33.7208270476529</v>
      </c>
      <c r="T331" s="51">
        <v>38</v>
      </c>
      <c r="U331" s="47">
        <f t="shared" si="203"/>
        <v>33.7208270476529</v>
      </c>
      <c r="V331" s="61">
        <v>38</v>
      </c>
      <c r="W331" s="47">
        <f t="shared" si="204"/>
        <v>29.2838761203301</v>
      </c>
      <c r="X331" s="74">
        <v>33</v>
      </c>
      <c r="Y331" s="47" t="str">
        <f t="shared" si="211"/>
        <v>/</v>
      </c>
      <c r="Z331" s="51" t="s">
        <v>33</v>
      </c>
      <c r="AA331" s="47">
        <f t="shared" si="205"/>
        <v>22.1847546366137</v>
      </c>
      <c r="AB331" s="51">
        <v>25</v>
      </c>
      <c r="AC331" s="82">
        <v>12.69</v>
      </c>
      <c r="AD331" s="79"/>
      <c r="JO331" s="1"/>
      <c r="JP331" s="1"/>
    </row>
    <row r="332" s="5" customFormat="true" customHeight="true" spans="1:276">
      <c r="A332" s="25">
        <f>SUBTOTAL(103,$B$6:B332)</f>
        <v>317</v>
      </c>
      <c r="B332" s="35" t="s">
        <v>380</v>
      </c>
      <c r="C332" s="147" t="s">
        <v>378</v>
      </c>
      <c r="D332" s="37" t="s">
        <v>44</v>
      </c>
      <c r="E332" s="47">
        <f t="shared" si="209"/>
        <v>41.7073387168338</v>
      </c>
      <c r="F332" s="48">
        <v>47</v>
      </c>
      <c r="G332" s="47">
        <f t="shared" si="189"/>
        <v>51.4686307569438</v>
      </c>
      <c r="H332" s="51">
        <v>58</v>
      </c>
      <c r="I332" s="47">
        <f t="shared" si="206"/>
        <v>59.5172597391073</v>
      </c>
      <c r="J332" s="51">
        <v>67.07</v>
      </c>
      <c r="K332" s="47" t="str">
        <f t="shared" si="199"/>
        <v>/</v>
      </c>
      <c r="L332" s="144" t="s">
        <v>33</v>
      </c>
      <c r="M332" s="47">
        <f t="shared" si="207"/>
        <v>59.5172597391073</v>
      </c>
      <c r="N332" s="51">
        <v>67.07</v>
      </c>
      <c r="O332" s="47">
        <f t="shared" si="200"/>
        <v>60.3425326115893</v>
      </c>
      <c r="P332" s="51">
        <v>68</v>
      </c>
      <c r="Q332" s="47">
        <f t="shared" si="201"/>
        <v>75.4281657644866</v>
      </c>
      <c r="R332" s="65">
        <v>85</v>
      </c>
      <c r="S332" s="47">
        <f t="shared" si="202"/>
        <v>51.4686307569438</v>
      </c>
      <c r="T332" s="51">
        <v>58</v>
      </c>
      <c r="U332" s="47">
        <f t="shared" si="203"/>
        <v>48.8064602005502</v>
      </c>
      <c r="V332" s="61">
        <v>55</v>
      </c>
      <c r="W332" s="47">
        <f t="shared" si="204"/>
        <v>44.3695092732274</v>
      </c>
      <c r="X332" s="74">
        <v>50</v>
      </c>
      <c r="Y332" s="47" t="str">
        <f t="shared" si="211"/>
        <v>/</v>
      </c>
      <c r="Z332" s="51" t="s">
        <v>33</v>
      </c>
      <c r="AA332" s="47">
        <f t="shared" si="205"/>
        <v>42.5947289022983</v>
      </c>
      <c r="AB332" s="51">
        <v>48</v>
      </c>
      <c r="AC332" s="82">
        <v>12.69</v>
      </c>
      <c r="AD332" s="79"/>
      <c r="JO332" s="1"/>
      <c r="JP332" s="1"/>
    </row>
    <row r="333" s="5" customFormat="true" customHeight="true" spans="1:276">
      <c r="A333" s="25">
        <f>SUBTOTAL(103,$B$6:B333)</f>
        <v>318</v>
      </c>
      <c r="B333" s="36" t="s">
        <v>381</v>
      </c>
      <c r="C333" s="147" t="s">
        <v>375</v>
      </c>
      <c r="D333" s="37" t="s">
        <v>44</v>
      </c>
      <c r="E333" s="47">
        <f t="shared" si="209"/>
        <v>15.9730233383619</v>
      </c>
      <c r="F333" s="48">
        <v>18</v>
      </c>
      <c r="G333" s="47">
        <f t="shared" si="189"/>
        <v>0</v>
      </c>
      <c r="H333" s="51"/>
      <c r="I333" s="47" t="str">
        <f t="shared" si="206"/>
        <v>/</v>
      </c>
      <c r="J333" s="51" t="s">
        <v>33</v>
      </c>
      <c r="K333" s="47" t="str">
        <f t="shared" si="199"/>
        <v>/</v>
      </c>
      <c r="L333" s="144" t="s">
        <v>33</v>
      </c>
      <c r="M333" s="47" t="str">
        <f t="shared" si="207"/>
        <v>/</v>
      </c>
      <c r="N333" s="51" t="s">
        <v>33</v>
      </c>
      <c r="O333" s="47" t="str">
        <f t="shared" si="200"/>
        <v>/</v>
      </c>
      <c r="P333" s="51" t="s">
        <v>33</v>
      </c>
      <c r="Q333" s="47">
        <f t="shared" si="201"/>
        <v>39.9325583459047</v>
      </c>
      <c r="R333" s="65">
        <v>45</v>
      </c>
      <c r="S333" s="47">
        <f t="shared" si="202"/>
        <v>17.747803709291</v>
      </c>
      <c r="T333" s="51">
        <v>20</v>
      </c>
      <c r="U333" s="47">
        <f t="shared" si="203"/>
        <v>26.6217055639365</v>
      </c>
      <c r="V333" s="144">
        <v>30</v>
      </c>
      <c r="W333" s="47">
        <f t="shared" si="204"/>
        <v>0</v>
      </c>
      <c r="X333" s="74"/>
      <c r="Y333" s="47" t="str">
        <f t="shared" si="211"/>
        <v>/</v>
      </c>
      <c r="Z333" s="51" t="s">
        <v>33</v>
      </c>
      <c r="AA333" s="47">
        <f t="shared" si="205"/>
        <v>22.1847546366137</v>
      </c>
      <c r="AB333" s="51">
        <v>25</v>
      </c>
      <c r="AC333" s="82">
        <v>12.69</v>
      </c>
      <c r="AD333" s="79"/>
      <c r="JO333" s="1"/>
      <c r="JP333" s="1"/>
    </row>
    <row r="334" s="5" customFormat="true" customHeight="true" spans="1:276">
      <c r="A334" s="25">
        <f>SUBTOTAL(103,$B$6:B334)</f>
        <v>319</v>
      </c>
      <c r="B334" s="36" t="s">
        <v>381</v>
      </c>
      <c r="C334" s="147" t="s">
        <v>376</v>
      </c>
      <c r="D334" s="37" t="s">
        <v>44</v>
      </c>
      <c r="E334" s="47">
        <f t="shared" si="209"/>
        <v>24.8469251930074</v>
      </c>
      <c r="F334" s="48">
        <v>28</v>
      </c>
      <c r="G334" s="47">
        <f t="shared" si="189"/>
        <v>31.0586564912592</v>
      </c>
      <c r="H334" s="51">
        <v>35</v>
      </c>
      <c r="I334" s="47">
        <f t="shared" si="206"/>
        <v>35.9126808057503</v>
      </c>
      <c r="J334" s="51">
        <v>40.47</v>
      </c>
      <c r="K334" s="47" t="str">
        <f t="shared" si="199"/>
        <v>/</v>
      </c>
      <c r="L334" s="144" t="s">
        <v>33</v>
      </c>
      <c r="M334" s="47">
        <f t="shared" si="207"/>
        <v>35.9126808057503</v>
      </c>
      <c r="N334" s="51">
        <v>40.47</v>
      </c>
      <c r="O334" s="47" t="str">
        <f t="shared" si="200"/>
        <v>/</v>
      </c>
      <c r="P334" s="51" t="s">
        <v>33</v>
      </c>
      <c r="Q334" s="47">
        <f t="shared" si="201"/>
        <v>44.3695092732274</v>
      </c>
      <c r="R334" s="65">
        <v>50</v>
      </c>
      <c r="S334" s="47">
        <f t="shared" si="202"/>
        <v>31.0586564912592</v>
      </c>
      <c r="T334" s="51">
        <v>35</v>
      </c>
      <c r="U334" s="47">
        <f t="shared" si="203"/>
        <v>31.0586564912592</v>
      </c>
      <c r="V334" s="144">
        <v>35</v>
      </c>
      <c r="W334" s="47">
        <f t="shared" si="204"/>
        <v>31.0586564912592</v>
      </c>
      <c r="X334" s="74">
        <v>35</v>
      </c>
      <c r="Y334" s="47" t="str">
        <f t="shared" si="211"/>
        <v>/</v>
      </c>
      <c r="Z334" s="51" t="s">
        <v>33</v>
      </c>
      <c r="AA334" s="47">
        <f t="shared" si="205"/>
        <v>31.0586564912592</v>
      </c>
      <c r="AB334" s="51">
        <v>35</v>
      </c>
      <c r="AC334" s="82">
        <v>12.69</v>
      </c>
      <c r="AD334" s="79"/>
      <c r="JO334" s="1"/>
      <c r="JP334" s="1"/>
    </row>
    <row r="335" s="5" customFormat="true" customHeight="true" spans="1:276">
      <c r="A335" s="25">
        <f>SUBTOTAL(103,$B$6:B335)</f>
        <v>320</v>
      </c>
      <c r="B335" s="36" t="s">
        <v>381</v>
      </c>
      <c r="C335" s="147" t="s">
        <v>377</v>
      </c>
      <c r="D335" s="37" t="s">
        <v>44</v>
      </c>
      <c r="E335" s="47">
        <f t="shared" si="209"/>
        <v>39.9325583459047</v>
      </c>
      <c r="F335" s="48">
        <v>45</v>
      </c>
      <c r="G335" s="47">
        <f t="shared" ref="G335:G359" si="212">IF(H335="/","/",H335/(1+$AC335/100))</f>
        <v>39.9325583459047</v>
      </c>
      <c r="H335" s="51">
        <v>45</v>
      </c>
      <c r="I335" s="47">
        <f t="shared" si="206"/>
        <v>46.1797852515751</v>
      </c>
      <c r="J335" s="51">
        <v>52.04</v>
      </c>
      <c r="K335" s="47" t="str">
        <f t="shared" si="199"/>
        <v>/</v>
      </c>
      <c r="L335" s="144" t="s">
        <v>33</v>
      </c>
      <c r="M335" s="47">
        <f t="shared" si="207"/>
        <v>46.1797852515751</v>
      </c>
      <c r="N335" s="51">
        <v>52.04</v>
      </c>
      <c r="O335" s="47" t="str">
        <f t="shared" si="200"/>
        <v>/</v>
      </c>
      <c r="P335" s="51" t="s">
        <v>33</v>
      </c>
      <c r="Q335" s="47">
        <f t="shared" si="201"/>
        <v>52.3560209424084</v>
      </c>
      <c r="R335" s="65">
        <v>59</v>
      </c>
      <c r="S335" s="47">
        <f t="shared" si="202"/>
        <v>39.9325583459047</v>
      </c>
      <c r="T335" s="51">
        <v>45</v>
      </c>
      <c r="U335" s="47">
        <f t="shared" si="203"/>
        <v>39.9325583459047</v>
      </c>
      <c r="V335" s="144">
        <v>45</v>
      </c>
      <c r="W335" s="47">
        <f t="shared" si="204"/>
        <v>39.9325583459047</v>
      </c>
      <c r="X335" s="74">
        <v>45</v>
      </c>
      <c r="Y335" s="47" t="str">
        <f t="shared" si="211"/>
        <v>/</v>
      </c>
      <c r="Z335" s="51" t="s">
        <v>33</v>
      </c>
      <c r="AA335" s="47">
        <f t="shared" si="205"/>
        <v>35.4956074185819</v>
      </c>
      <c r="AB335" s="51">
        <v>40</v>
      </c>
      <c r="AC335" s="82">
        <v>12.69</v>
      </c>
      <c r="AD335" s="79"/>
      <c r="JO335" s="1"/>
      <c r="JP335" s="1"/>
    </row>
    <row r="336" s="5" customFormat="true" customHeight="true" spans="1:276">
      <c r="A336" s="25">
        <f>SUBTOTAL(103,$B$6:B336)</f>
        <v>321</v>
      </c>
      <c r="B336" s="36" t="s">
        <v>381</v>
      </c>
      <c r="C336" s="147" t="s">
        <v>378</v>
      </c>
      <c r="D336" s="37" t="s">
        <v>44</v>
      </c>
      <c r="E336" s="47">
        <f t="shared" si="209"/>
        <v>69.2164344662348</v>
      </c>
      <c r="F336" s="48">
        <v>78</v>
      </c>
      <c r="G336" s="47">
        <f t="shared" si="212"/>
        <v>80.7525068772739</v>
      </c>
      <c r="H336" s="51">
        <v>91</v>
      </c>
      <c r="I336" s="47">
        <f t="shared" si="206"/>
        <v>93.3800692164345</v>
      </c>
      <c r="J336" s="51">
        <v>105.23</v>
      </c>
      <c r="K336" s="47" t="str">
        <f t="shared" si="199"/>
        <v>/</v>
      </c>
      <c r="L336" s="144" t="s">
        <v>33</v>
      </c>
      <c r="M336" s="47">
        <f t="shared" si="207"/>
        <v>93.3800692164345</v>
      </c>
      <c r="N336" s="51">
        <v>105.23</v>
      </c>
      <c r="O336" s="47" t="str">
        <f t="shared" si="200"/>
        <v>/</v>
      </c>
      <c r="P336" s="51" t="s">
        <v>33</v>
      </c>
      <c r="Q336" s="47">
        <f t="shared" si="201"/>
        <v>86.9642381755258</v>
      </c>
      <c r="R336" s="65">
        <v>98</v>
      </c>
      <c r="S336" s="47">
        <f t="shared" si="202"/>
        <v>80.7525068772739</v>
      </c>
      <c r="T336" s="51">
        <v>91</v>
      </c>
      <c r="U336" s="47">
        <f t="shared" si="203"/>
        <v>80.7525068772739</v>
      </c>
      <c r="V336" s="144">
        <v>91</v>
      </c>
      <c r="W336" s="47">
        <f t="shared" si="204"/>
        <v>80.7525068772739</v>
      </c>
      <c r="X336" s="74">
        <v>91</v>
      </c>
      <c r="Y336" s="47" t="str">
        <f t="shared" si="211"/>
        <v>/</v>
      </c>
      <c r="Z336" s="51" t="s">
        <v>33</v>
      </c>
      <c r="AA336" s="47">
        <f t="shared" si="205"/>
        <v>66.5542639098412</v>
      </c>
      <c r="AB336" s="51">
        <v>75</v>
      </c>
      <c r="AC336" s="82">
        <v>12.69</v>
      </c>
      <c r="AD336" s="79"/>
      <c r="JO336" s="1"/>
      <c r="JP336" s="1"/>
    </row>
    <row r="337" s="5" customFormat="true" customHeight="true" spans="1:276">
      <c r="A337" s="25">
        <f>SUBTOTAL(103,$B$6:B337)</f>
        <v>322</v>
      </c>
      <c r="B337" s="37" t="s">
        <v>382</v>
      </c>
      <c r="C337" s="147" t="s">
        <v>377</v>
      </c>
      <c r="D337" s="37" t="s">
        <v>44</v>
      </c>
      <c r="E337" s="47">
        <f t="shared" si="209"/>
        <v>44.3695092732274</v>
      </c>
      <c r="F337" s="48">
        <v>50</v>
      </c>
      <c r="G337" s="47">
        <f t="shared" si="212"/>
        <v>33.7208270476529</v>
      </c>
      <c r="H337" s="51">
        <v>38</v>
      </c>
      <c r="I337" s="47">
        <f t="shared" si="206"/>
        <v>38.9919247493123</v>
      </c>
      <c r="J337" s="51">
        <v>43.94</v>
      </c>
      <c r="K337" s="47" t="str">
        <f t="shared" si="199"/>
        <v>/</v>
      </c>
      <c r="L337" s="145" t="s">
        <v>33</v>
      </c>
      <c r="M337" s="47">
        <f t="shared" si="207"/>
        <v>38.9919247493123</v>
      </c>
      <c r="N337" s="51">
        <v>43.94</v>
      </c>
      <c r="O337" s="47">
        <f t="shared" si="200"/>
        <v>39.9325583459047</v>
      </c>
      <c r="P337" s="51">
        <v>45</v>
      </c>
      <c r="Q337" s="47" t="str">
        <f t="shared" si="201"/>
        <v>/</v>
      </c>
      <c r="R337" s="65" t="s">
        <v>33</v>
      </c>
      <c r="S337" s="47">
        <f t="shared" si="202"/>
        <v>39.9325583459047</v>
      </c>
      <c r="T337" s="51">
        <v>45</v>
      </c>
      <c r="U337" s="47">
        <f t="shared" si="203"/>
        <v>33.7208270476529</v>
      </c>
      <c r="V337" s="144">
        <v>38</v>
      </c>
      <c r="W337" s="47">
        <f t="shared" si="204"/>
        <v>49.9600674416541</v>
      </c>
      <c r="X337" s="74">
        <v>56.3</v>
      </c>
      <c r="Y337" s="47" t="str">
        <f t="shared" si="211"/>
        <v>/</v>
      </c>
      <c r="Z337" s="51" t="s">
        <v>33</v>
      </c>
      <c r="AA337" s="47">
        <f t="shared" si="205"/>
        <v>48.8064602005502</v>
      </c>
      <c r="AB337" s="51">
        <v>55</v>
      </c>
      <c r="AC337" s="82">
        <v>12.69</v>
      </c>
      <c r="AD337" s="79"/>
      <c r="JO337" s="1"/>
      <c r="JP337" s="1"/>
    </row>
    <row r="338" s="5" customFormat="true" customHeight="true" spans="1:276">
      <c r="A338" s="25">
        <f>SUBTOTAL(103,$B$6:B338)</f>
        <v>323</v>
      </c>
      <c r="B338" s="35" t="s">
        <v>383</v>
      </c>
      <c r="C338" s="147" t="s">
        <v>375</v>
      </c>
      <c r="D338" s="37" t="s">
        <v>44</v>
      </c>
      <c r="E338" s="47">
        <f t="shared" si="209"/>
        <v>5.32434111278729</v>
      </c>
      <c r="F338" s="48">
        <v>6</v>
      </c>
      <c r="G338" s="47">
        <f t="shared" si="212"/>
        <v>5.32434111278729</v>
      </c>
      <c r="H338" s="51">
        <v>6</v>
      </c>
      <c r="I338" s="47">
        <f t="shared" si="206"/>
        <v>6.15848788712397</v>
      </c>
      <c r="J338" s="51">
        <v>6.94</v>
      </c>
      <c r="K338" s="47" t="str">
        <f t="shared" si="199"/>
        <v>/</v>
      </c>
      <c r="L338" s="145" t="s">
        <v>33</v>
      </c>
      <c r="M338" s="47">
        <f t="shared" si="207"/>
        <v>6.15848788712397</v>
      </c>
      <c r="N338" s="51">
        <v>6.94</v>
      </c>
      <c r="O338" s="47" t="str">
        <f t="shared" si="200"/>
        <v>/</v>
      </c>
      <c r="P338" s="51" t="s">
        <v>33</v>
      </c>
      <c r="Q338" s="47">
        <f t="shared" si="201"/>
        <v>5.32434111278729</v>
      </c>
      <c r="R338" s="65">
        <v>6</v>
      </c>
      <c r="S338" s="47">
        <f t="shared" si="202"/>
        <v>5.32434111278729</v>
      </c>
      <c r="T338" s="51">
        <v>6</v>
      </c>
      <c r="U338" s="47">
        <f t="shared" si="203"/>
        <v>15.9730233383619</v>
      </c>
      <c r="V338" s="145">
        <v>18</v>
      </c>
      <c r="W338" s="47">
        <f t="shared" si="204"/>
        <v>5.32434111278729</v>
      </c>
      <c r="X338" s="74">
        <v>6</v>
      </c>
      <c r="Y338" s="47" t="str">
        <f t="shared" si="211"/>
        <v>/</v>
      </c>
      <c r="Z338" s="51" t="s">
        <v>33</v>
      </c>
      <c r="AA338" s="47">
        <f t="shared" si="205"/>
        <v>8.87390185464549</v>
      </c>
      <c r="AB338" s="51">
        <v>10</v>
      </c>
      <c r="AC338" s="82">
        <v>12.69</v>
      </c>
      <c r="AD338" s="79"/>
      <c r="JO338" s="1"/>
      <c r="JP338" s="1"/>
    </row>
    <row r="339" s="5" customFormat="true" customHeight="true" spans="1:276">
      <c r="A339" s="25">
        <f>SUBTOTAL(103,$B$6:B339)</f>
        <v>324</v>
      </c>
      <c r="B339" s="35" t="s">
        <v>383</v>
      </c>
      <c r="C339" s="147" t="s">
        <v>376</v>
      </c>
      <c r="D339" s="37" t="s">
        <v>44</v>
      </c>
      <c r="E339" s="47">
        <f t="shared" si="209"/>
        <v>6.21173129825184</v>
      </c>
      <c r="F339" s="48">
        <v>7</v>
      </c>
      <c r="G339" s="47">
        <f t="shared" si="212"/>
        <v>10.6486822255746</v>
      </c>
      <c r="H339" s="51">
        <v>12</v>
      </c>
      <c r="I339" s="47">
        <f t="shared" si="206"/>
        <v>12.3169757742479</v>
      </c>
      <c r="J339" s="51">
        <v>13.88</v>
      </c>
      <c r="K339" s="47" t="str">
        <f t="shared" si="199"/>
        <v>/</v>
      </c>
      <c r="L339" s="145" t="s">
        <v>33</v>
      </c>
      <c r="M339" s="47">
        <f t="shared" si="207"/>
        <v>12.3169757742479</v>
      </c>
      <c r="N339" s="51">
        <v>13.88</v>
      </c>
      <c r="O339" s="47" t="str">
        <f t="shared" si="200"/>
        <v>/</v>
      </c>
      <c r="P339" s="51" t="s">
        <v>33</v>
      </c>
      <c r="Q339" s="47">
        <f t="shared" si="201"/>
        <v>10.6486822255746</v>
      </c>
      <c r="R339" s="65">
        <v>12</v>
      </c>
      <c r="S339" s="47">
        <f t="shared" si="202"/>
        <v>10.6486822255746</v>
      </c>
      <c r="T339" s="51">
        <v>12</v>
      </c>
      <c r="U339" s="47">
        <f t="shared" si="203"/>
        <v>25.4680983228325</v>
      </c>
      <c r="V339" s="145">
        <v>28.7</v>
      </c>
      <c r="W339" s="47">
        <f t="shared" si="204"/>
        <v>10.6486822255746</v>
      </c>
      <c r="X339" s="74">
        <v>12</v>
      </c>
      <c r="Y339" s="47" t="str">
        <f t="shared" si="211"/>
        <v>/</v>
      </c>
      <c r="Z339" s="51" t="s">
        <v>33</v>
      </c>
      <c r="AA339" s="47">
        <f t="shared" si="205"/>
        <v>13.3108527819682</v>
      </c>
      <c r="AB339" s="51">
        <v>15</v>
      </c>
      <c r="AC339" s="82">
        <v>12.69</v>
      </c>
      <c r="AD339" s="79"/>
      <c r="JO339" s="1"/>
      <c r="JP339" s="1"/>
    </row>
    <row r="340" s="5" customFormat="true" customHeight="true" spans="1:276">
      <c r="A340" s="25">
        <f>SUBTOTAL(103,$B$6:B340)</f>
        <v>325</v>
      </c>
      <c r="B340" s="35" t="s">
        <v>383</v>
      </c>
      <c r="C340" s="147" t="s">
        <v>377</v>
      </c>
      <c r="D340" s="37" t="s">
        <v>44</v>
      </c>
      <c r="E340" s="47">
        <f t="shared" si="209"/>
        <v>7.98651166918094</v>
      </c>
      <c r="F340" s="48">
        <v>9</v>
      </c>
      <c r="G340" s="47">
        <f t="shared" si="212"/>
        <v>14.1982429674328</v>
      </c>
      <c r="H340" s="51">
        <v>16</v>
      </c>
      <c r="I340" s="47">
        <f t="shared" si="206"/>
        <v>16.4167184310942</v>
      </c>
      <c r="J340" s="51">
        <v>18.5</v>
      </c>
      <c r="K340" s="47" t="str">
        <f t="shared" si="199"/>
        <v>/</v>
      </c>
      <c r="L340" s="145" t="s">
        <v>33</v>
      </c>
      <c r="M340" s="47">
        <f t="shared" si="207"/>
        <v>16.4167184310942</v>
      </c>
      <c r="N340" s="51">
        <v>18.5</v>
      </c>
      <c r="O340" s="47" t="str">
        <f t="shared" si="200"/>
        <v>/</v>
      </c>
      <c r="P340" s="51" t="s">
        <v>33</v>
      </c>
      <c r="Q340" s="47">
        <f t="shared" si="201"/>
        <v>14.1982429674328</v>
      </c>
      <c r="R340" s="65">
        <v>16</v>
      </c>
      <c r="S340" s="47">
        <f t="shared" si="202"/>
        <v>14.1982429674328</v>
      </c>
      <c r="T340" s="51">
        <v>16</v>
      </c>
      <c r="U340" s="47">
        <f t="shared" si="203"/>
        <v>33.7208270476529</v>
      </c>
      <c r="V340" s="145">
        <v>38</v>
      </c>
      <c r="W340" s="47">
        <f t="shared" si="204"/>
        <v>14.1982429674328</v>
      </c>
      <c r="X340" s="74">
        <v>16</v>
      </c>
      <c r="Y340" s="47" t="str">
        <f t="shared" si="211"/>
        <v>/</v>
      </c>
      <c r="Z340" s="51" t="s">
        <v>33</v>
      </c>
      <c r="AA340" s="47">
        <f t="shared" si="205"/>
        <v>22.1847546366137</v>
      </c>
      <c r="AB340" s="51">
        <v>25</v>
      </c>
      <c r="AC340" s="82">
        <v>12.69</v>
      </c>
      <c r="AD340" s="79"/>
      <c r="JO340" s="1"/>
      <c r="JP340" s="1"/>
    </row>
    <row r="341" s="5" customFormat="true" customHeight="true" spans="1:276">
      <c r="A341" s="25">
        <f>SUBTOTAL(103,$B$6:B341)</f>
        <v>326</v>
      </c>
      <c r="B341" s="35" t="s">
        <v>383</v>
      </c>
      <c r="C341" s="147" t="s">
        <v>378</v>
      </c>
      <c r="D341" s="37" t="s">
        <v>44</v>
      </c>
      <c r="E341" s="47">
        <f t="shared" si="209"/>
        <v>15.9730233383619</v>
      </c>
      <c r="F341" s="48">
        <v>18</v>
      </c>
      <c r="G341" s="47">
        <f t="shared" si="212"/>
        <v>17.747803709291</v>
      </c>
      <c r="H341" s="51">
        <v>20</v>
      </c>
      <c r="I341" s="47">
        <f t="shared" si="206"/>
        <v>20.525334989795</v>
      </c>
      <c r="J341" s="51">
        <v>23.13</v>
      </c>
      <c r="K341" s="47" t="str">
        <f t="shared" si="199"/>
        <v>/</v>
      </c>
      <c r="L341" s="144" t="s">
        <v>33</v>
      </c>
      <c r="M341" s="47">
        <f t="shared" si="207"/>
        <v>20.525334989795</v>
      </c>
      <c r="N341" s="51">
        <v>23.13</v>
      </c>
      <c r="O341" s="47" t="str">
        <f t="shared" si="200"/>
        <v>/</v>
      </c>
      <c r="P341" s="51" t="s">
        <v>33</v>
      </c>
      <c r="Q341" s="47">
        <f t="shared" si="201"/>
        <v>17.747803709291</v>
      </c>
      <c r="R341" s="65">
        <v>20</v>
      </c>
      <c r="S341" s="47">
        <f t="shared" si="202"/>
        <v>17.747803709291</v>
      </c>
      <c r="T341" s="51">
        <v>20</v>
      </c>
      <c r="U341" s="47">
        <f t="shared" si="203"/>
        <v>51.4686307569438</v>
      </c>
      <c r="V341" s="145">
        <v>58</v>
      </c>
      <c r="W341" s="47">
        <f t="shared" si="204"/>
        <v>17.747803709291</v>
      </c>
      <c r="X341" s="74">
        <v>20</v>
      </c>
      <c r="Y341" s="47" t="str">
        <f t="shared" si="211"/>
        <v>/</v>
      </c>
      <c r="Z341" s="51" t="s">
        <v>33</v>
      </c>
      <c r="AA341" s="47">
        <f t="shared" si="205"/>
        <v>39.9325583459047</v>
      </c>
      <c r="AB341" s="51">
        <v>45</v>
      </c>
      <c r="AC341" s="82">
        <v>12.69</v>
      </c>
      <c r="AD341" s="79"/>
      <c r="JO341" s="1"/>
      <c r="JP341" s="1"/>
    </row>
    <row r="342" s="5" customFormat="true" customHeight="true" spans="1:276">
      <c r="A342" s="25">
        <f>SUBTOTAL(103,$B$6:B342)</f>
        <v>327</v>
      </c>
      <c r="B342" s="35" t="s">
        <v>383</v>
      </c>
      <c r="C342" s="147" t="s">
        <v>362</v>
      </c>
      <c r="D342" s="37" t="s">
        <v>44</v>
      </c>
      <c r="E342" s="47">
        <f t="shared" si="209"/>
        <v>20.4099742656846</v>
      </c>
      <c r="F342" s="48">
        <v>23</v>
      </c>
      <c r="G342" s="47">
        <f t="shared" si="212"/>
        <v>39.9325583459047</v>
      </c>
      <c r="H342" s="51">
        <v>45</v>
      </c>
      <c r="I342" s="47">
        <f t="shared" si="206"/>
        <v>46.1797852515751</v>
      </c>
      <c r="J342" s="51">
        <v>52.04</v>
      </c>
      <c r="K342" s="47" t="str">
        <f t="shared" si="199"/>
        <v>/</v>
      </c>
      <c r="L342" s="144" t="s">
        <v>33</v>
      </c>
      <c r="M342" s="47">
        <f t="shared" si="207"/>
        <v>46.1797852515751</v>
      </c>
      <c r="N342" s="51">
        <v>52.04</v>
      </c>
      <c r="O342" s="47" t="str">
        <f t="shared" si="200"/>
        <v>/</v>
      </c>
      <c r="P342" s="51" t="s">
        <v>33</v>
      </c>
      <c r="Q342" s="47">
        <f t="shared" si="201"/>
        <v>39.9325583459047</v>
      </c>
      <c r="R342" s="65">
        <v>45</v>
      </c>
      <c r="S342" s="47">
        <f t="shared" si="202"/>
        <v>39.9325583459047</v>
      </c>
      <c r="T342" s="51">
        <v>45</v>
      </c>
      <c r="U342" s="47">
        <f t="shared" si="203"/>
        <v>39.9325583459047</v>
      </c>
      <c r="V342" s="144">
        <v>45</v>
      </c>
      <c r="W342" s="47">
        <f t="shared" si="204"/>
        <v>39.9325583459047</v>
      </c>
      <c r="X342" s="74">
        <v>45</v>
      </c>
      <c r="Y342" s="47" t="str">
        <f t="shared" si="211"/>
        <v>/</v>
      </c>
      <c r="Z342" s="51" t="s">
        <v>33</v>
      </c>
      <c r="AA342" s="47">
        <f t="shared" si="205"/>
        <v>42.5947289022983</v>
      </c>
      <c r="AB342" s="51">
        <v>48</v>
      </c>
      <c r="AC342" s="82">
        <v>12.69</v>
      </c>
      <c r="AD342" s="79"/>
      <c r="JO342" s="1"/>
      <c r="JP342" s="1"/>
    </row>
    <row r="343" s="5" customFormat="true" customHeight="true" spans="1:276">
      <c r="A343" s="25">
        <f>SUBTOTAL(103,$B$6:B343)</f>
        <v>328</v>
      </c>
      <c r="B343" s="35" t="s">
        <v>383</v>
      </c>
      <c r="C343" s="147" t="s">
        <v>379</v>
      </c>
      <c r="D343" s="37" t="s">
        <v>44</v>
      </c>
      <c r="E343" s="47">
        <f t="shared" si="209"/>
        <v>31.0586564912592</v>
      </c>
      <c r="F343" s="48">
        <v>35</v>
      </c>
      <c r="G343" s="47">
        <f t="shared" si="212"/>
        <v>58.5677522406602</v>
      </c>
      <c r="H343" s="51">
        <v>66</v>
      </c>
      <c r="I343" s="47">
        <f t="shared" si="206"/>
        <v>67.7256189546544</v>
      </c>
      <c r="J343" s="51">
        <v>76.32</v>
      </c>
      <c r="K343" s="47" t="str">
        <f t="shared" si="199"/>
        <v>/</v>
      </c>
      <c r="L343" s="61" t="s">
        <v>33</v>
      </c>
      <c r="M343" s="47">
        <f t="shared" si="207"/>
        <v>67.7256189546544</v>
      </c>
      <c r="N343" s="51">
        <v>76.32</v>
      </c>
      <c r="O343" s="47" t="str">
        <f t="shared" si="200"/>
        <v>/</v>
      </c>
      <c r="P343" s="51" t="s">
        <v>33</v>
      </c>
      <c r="Q343" s="47">
        <f t="shared" si="201"/>
        <v>58.5677522406602</v>
      </c>
      <c r="R343" s="65">
        <v>66</v>
      </c>
      <c r="S343" s="47">
        <f t="shared" si="202"/>
        <v>58.5677522406602</v>
      </c>
      <c r="T343" s="51">
        <v>66</v>
      </c>
      <c r="U343" s="47">
        <f t="shared" si="203"/>
        <v>58.5677522406602</v>
      </c>
      <c r="V343" s="144">
        <v>66</v>
      </c>
      <c r="W343" s="47">
        <f t="shared" si="204"/>
        <v>58.5677522406602</v>
      </c>
      <c r="X343" s="74">
        <v>66</v>
      </c>
      <c r="Y343" s="47" t="str">
        <f t="shared" si="211"/>
        <v>/</v>
      </c>
      <c r="Z343" s="51" t="s">
        <v>33</v>
      </c>
      <c r="AA343" s="47" t="str">
        <f t="shared" si="205"/>
        <v>/</v>
      </c>
      <c r="AB343" s="51" t="s">
        <v>33</v>
      </c>
      <c r="AC343" s="82">
        <v>12.69</v>
      </c>
      <c r="AD343" s="79"/>
      <c r="JO343" s="1"/>
      <c r="JP343" s="1"/>
    </row>
    <row r="344" s="5" customFormat="true" customHeight="true" spans="1:276">
      <c r="A344" s="25">
        <f>SUBTOTAL(103,$B$6:B344)</f>
        <v>329</v>
      </c>
      <c r="B344" s="155" t="s">
        <v>384</v>
      </c>
      <c r="C344" s="147" t="s">
        <v>362</v>
      </c>
      <c r="D344" s="154" t="s">
        <v>205</v>
      </c>
      <c r="E344" s="47">
        <f t="shared" si="209"/>
        <v>157.95545301269</v>
      </c>
      <c r="F344" s="48">
        <v>178</v>
      </c>
      <c r="G344" s="47">
        <f t="shared" si="212"/>
        <v>266.217055639365</v>
      </c>
      <c r="H344" s="51">
        <v>300</v>
      </c>
      <c r="I344" s="47">
        <f t="shared" si="206"/>
        <v>292.838761203301</v>
      </c>
      <c r="J344" s="51">
        <v>330</v>
      </c>
      <c r="K344" s="47" t="str">
        <f t="shared" ref="K344:K390" si="213">IF(L344="/","/",L344/(1+$AC344/100))</f>
        <v>/</v>
      </c>
      <c r="L344" s="61" t="s">
        <v>33</v>
      </c>
      <c r="M344" s="47">
        <f t="shared" si="207"/>
        <v>292.838761203301</v>
      </c>
      <c r="N344" s="51">
        <v>330</v>
      </c>
      <c r="O344" s="47" t="str">
        <f t="shared" ref="O344:O390" si="214">IF(P344="/","/",P344/(1+$AC344/100))</f>
        <v>/</v>
      </c>
      <c r="P344" s="51" t="s">
        <v>33</v>
      </c>
      <c r="Q344" s="47" t="str">
        <f t="shared" ref="Q344:Q390" si="215">IF(R344="/","/",R344/(1+$AC344/100))</f>
        <v>/</v>
      </c>
      <c r="R344" s="65" t="s">
        <v>33</v>
      </c>
      <c r="S344" s="47">
        <f t="shared" ref="S344:S390" si="216">IF(T344="/","/",T344/(1+$AC344/100))</f>
        <v>283.964859348656</v>
      </c>
      <c r="T344" s="51">
        <v>320</v>
      </c>
      <c r="U344" s="47">
        <f t="shared" ref="U344:U390" si="217">IF(V344="/","/",V344/(1+$AC344/100))</f>
        <v>266.217055639365</v>
      </c>
      <c r="V344" s="61">
        <v>300</v>
      </c>
      <c r="W344" s="47">
        <f t="shared" ref="W344:W390" si="218">IF(X344="/","/",X344/(1+$AC344/100))</f>
        <v>266.217055639365</v>
      </c>
      <c r="X344" s="74">
        <v>300</v>
      </c>
      <c r="Y344" s="47" t="str">
        <f t="shared" si="211"/>
        <v>/</v>
      </c>
      <c r="Z344" s="51" t="s">
        <v>33</v>
      </c>
      <c r="AA344" s="47">
        <f t="shared" ref="AA344:AA390" si="219">IF(AB344="/","/",AB344/(1+$AC344/100))</f>
        <v>48.8064602005502</v>
      </c>
      <c r="AB344" s="51">
        <v>55</v>
      </c>
      <c r="AC344" s="82">
        <v>12.69</v>
      </c>
      <c r="AD344" s="79"/>
      <c r="JO344" s="1"/>
      <c r="JP344" s="1"/>
    </row>
    <row r="345" s="5" customFormat="true" customHeight="true" spans="1:276">
      <c r="A345" s="25">
        <f>SUBTOTAL(103,$B$6:B345)</f>
        <v>330</v>
      </c>
      <c r="B345" s="155" t="s">
        <v>384</v>
      </c>
      <c r="C345" s="147" t="s">
        <v>385</v>
      </c>
      <c r="D345" s="154" t="s">
        <v>205</v>
      </c>
      <c r="E345" s="47">
        <f t="shared" si="209"/>
        <v>131.333747448753</v>
      </c>
      <c r="F345" s="48">
        <v>148</v>
      </c>
      <c r="G345" s="47">
        <f t="shared" si="212"/>
        <v>319.460466767238</v>
      </c>
      <c r="H345" s="51">
        <v>360</v>
      </c>
      <c r="I345" s="47">
        <f t="shared" si="206"/>
        <v>351.406513443961</v>
      </c>
      <c r="J345" s="51">
        <v>396</v>
      </c>
      <c r="K345" s="47" t="str">
        <f t="shared" si="213"/>
        <v>/</v>
      </c>
      <c r="L345" s="61" t="s">
        <v>33</v>
      </c>
      <c r="M345" s="47">
        <f t="shared" si="207"/>
        <v>351.406513443961</v>
      </c>
      <c r="N345" s="51">
        <v>396</v>
      </c>
      <c r="O345" s="47" t="str">
        <f t="shared" si="214"/>
        <v>/</v>
      </c>
      <c r="P345" s="51" t="s">
        <v>33</v>
      </c>
      <c r="Q345" s="47" t="str">
        <f t="shared" si="215"/>
        <v>/</v>
      </c>
      <c r="R345" s="65" t="s">
        <v>33</v>
      </c>
      <c r="S345" s="47">
        <f t="shared" si="216"/>
        <v>319.460466767238</v>
      </c>
      <c r="T345" s="51">
        <v>360</v>
      </c>
      <c r="U345" s="47">
        <f t="shared" si="217"/>
        <v>283.964859348656</v>
      </c>
      <c r="V345" s="61">
        <v>320</v>
      </c>
      <c r="W345" s="47">
        <f t="shared" si="218"/>
        <v>319.460466767238</v>
      </c>
      <c r="X345" s="74">
        <v>360</v>
      </c>
      <c r="Y345" s="47" t="str">
        <f t="shared" si="211"/>
        <v>/</v>
      </c>
      <c r="Z345" s="51" t="s">
        <v>33</v>
      </c>
      <c r="AA345" s="47">
        <f t="shared" si="219"/>
        <v>57.6803620551957</v>
      </c>
      <c r="AB345" s="51">
        <v>65</v>
      </c>
      <c r="AC345" s="82">
        <v>12.69</v>
      </c>
      <c r="AD345" s="79"/>
      <c r="JO345" s="1"/>
      <c r="JP345" s="1"/>
    </row>
    <row r="346" s="5" customFormat="true" customHeight="true" spans="1:276">
      <c r="A346" s="25">
        <f>SUBTOTAL(103,$B$6:B346)</f>
        <v>331</v>
      </c>
      <c r="B346" s="155" t="s">
        <v>384</v>
      </c>
      <c r="C346" s="147" t="s">
        <v>386</v>
      </c>
      <c r="D346" s="154" t="s">
        <v>205</v>
      </c>
      <c r="E346" s="47">
        <f t="shared" si="209"/>
        <v>211.198864140563</v>
      </c>
      <c r="F346" s="48">
        <v>238</v>
      </c>
      <c r="G346" s="47">
        <f t="shared" si="212"/>
        <v>337.208270476529</v>
      </c>
      <c r="H346" s="51">
        <v>380</v>
      </c>
      <c r="I346" s="47">
        <f t="shared" ref="I346:I390" si="220">IF(J346="/","/",J346/(1+$AC346/100))</f>
        <v>370.929097524181</v>
      </c>
      <c r="J346" s="51">
        <v>418</v>
      </c>
      <c r="K346" s="47" t="str">
        <f t="shared" si="213"/>
        <v>/</v>
      </c>
      <c r="L346" s="150" t="s">
        <v>33</v>
      </c>
      <c r="M346" s="47">
        <f t="shared" ref="M346:M390" si="221">IF(N346="/","/",N346/(1+$AC346/100))</f>
        <v>370.929097524181</v>
      </c>
      <c r="N346" s="51">
        <v>418</v>
      </c>
      <c r="O346" s="47" t="str">
        <f t="shared" si="214"/>
        <v>/</v>
      </c>
      <c r="P346" s="51" t="s">
        <v>33</v>
      </c>
      <c r="Q346" s="47" t="str">
        <f t="shared" si="215"/>
        <v>/</v>
      </c>
      <c r="R346" s="65" t="s">
        <v>33</v>
      </c>
      <c r="S346" s="47">
        <f t="shared" si="216"/>
        <v>372.70387789511</v>
      </c>
      <c r="T346" s="51">
        <v>420</v>
      </c>
      <c r="U346" s="47">
        <f t="shared" si="217"/>
        <v>319.460466767238</v>
      </c>
      <c r="V346" s="61">
        <v>360</v>
      </c>
      <c r="W346" s="47">
        <f t="shared" si="218"/>
        <v>337.208270476529</v>
      </c>
      <c r="X346" s="74">
        <v>380</v>
      </c>
      <c r="Y346" s="47" t="str">
        <f t="shared" si="211"/>
        <v>/</v>
      </c>
      <c r="Z346" s="51" t="s">
        <v>33</v>
      </c>
      <c r="AA346" s="47">
        <f t="shared" si="219"/>
        <v>66.5542639098412</v>
      </c>
      <c r="AB346" s="51">
        <v>75</v>
      </c>
      <c r="AC346" s="82">
        <v>12.69</v>
      </c>
      <c r="AD346" s="79"/>
      <c r="JO346" s="1"/>
      <c r="JP346" s="1"/>
    </row>
    <row r="347" s="5" customFormat="true" customHeight="true" spans="1:276">
      <c r="A347" s="25">
        <f>SUBTOTAL(103,$B$6:B347)</f>
        <v>332</v>
      </c>
      <c r="B347" s="155" t="s">
        <v>384</v>
      </c>
      <c r="C347" s="147" t="s">
        <v>364</v>
      </c>
      <c r="D347" s="154" t="s">
        <v>205</v>
      </c>
      <c r="E347" s="47">
        <f t="shared" si="209"/>
        <v>239.595350075428</v>
      </c>
      <c r="F347" s="48">
        <v>270</v>
      </c>
      <c r="G347" s="47">
        <f t="shared" si="212"/>
        <v>372.70387789511</v>
      </c>
      <c r="H347" s="51">
        <v>420</v>
      </c>
      <c r="I347" s="47">
        <f t="shared" si="220"/>
        <v>409.974265684622</v>
      </c>
      <c r="J347" s="51">
        <v>462</v>
      </c>
      <c r="K347" s="47" t="str">
        <f t="shared" si="213"/>
        <v>/</v>
      </c>
      <c r="L347" s="61" t="s">
        <v>33</v>
      </c>
      <c r="M347" s="47">
        <f t="shared" si="221"/>
        <v>409.974265684622</v>
      </c>
      <c r="N347" s="51">
        <v>462</v>
      </c>
      <c r="O347" s="47" t="str">
        <f t="shared" si="214"/>
        <v>/</v>
      </c>
      <c r="P347" s="51" t="s">
        <v>33</v>
      </c>
      <c r="Q347" s="47" t="str">
        <f t="shared" si="215"/>
        <v>/</v>
      </c>
      <c r="R347" s="65" t="s">
        <v>33</v>
      </c>
      <c r="S347" s="47">
        <f t="shared" si="216"/>
        <v>408.199485313692</v>
      </c>
      <c r="T347" s="51">
        <v>460</v>
      </c>
      <c r="U347" s="47" t="str">
        <f t="shared" si="217"/>
        <v>/</v>
      </c>
      <c r="V347" s="124" t="s">
        <v>33</v>
      </c>
      <c r="W347" s="47">
        <f t="shared" si="218"/>
        <v>372.70387789511</v>
      </c>
      <c r="X347" s="74">
        <v>420</v>
      </c>
      <c r="Y347" s="47" t="str">
        <f t="shared" si="211"/>
        <v>/</v>
      </c>
      <c r="Z347" s="51" t="s">
        <v>33</v>
      </c>
      <c r="AA347" s="47">
        <f t="shared" si="219"/>
        <v>75.4281657644866</v>
      </c>
      <c r="AB347" s="51">
        <v>85</v>
      </c>
      <c r="AC347" s="82">
        <v>12.69</v>
      </c>
      <c r="AD347" s="79"/>
      <c r="JO347" s="1"/>
      <c r="JP347" s="1"/>
    </row>
    <row r="348" s="5" customFormat="true" customHeight="true" spans="1:276">
      <c r="A348" s="25">
        <f>SUBTOTAL(103,$B$6:B348)</f>
        <v>333</v>
      </c>
      <c r="B348" s="155" t="s">
        <v>384</v>
      </c>
      <c r="C348" s="147" t="s">
        <v>387</v>
      </c>
      <c r="D348" s="154" t="s">
        <v>205</v>
      </c>
      <c r="E348" s="47">
        <f t="shared" si="209"/>
        <v>275.09095749401</v>
      </c>
      <c r="F348" s="48">
        <v>310</v>
      </c>
      <c r="G348" s="47">
        <f t="shared" si="212"/>
        <v>0</v>
      </c>
      <c r="H348" s="51"/>
      <c r="I348" s="47">
        <f t="shared" si="220"/>
        <v>461.442896441565</v>
      </c>
      <c r="J348" s="51">
        <v>520</v>
      </c>
      <c r="K348" s="47" t="str">
        <f t="shared" si="213"/>
        <v>/</v>
      </c>
      <c r="L348" s="61" t="s">
        <v>33</v>
      </c>
      <c r="M348" s="47">
        <f t="shared" si="221"/>
        <v>461.442896441565</v>
      </c>
      <c r="N348" s="51">
        <v>520</v>
      </c>
      <c r="O348" s="47" t="str">
        <f t="shared" si="214"/>
        <v>/</v>
      </c>
      <c r="P348" s="51" t="s">
        <v>33</v>
      </c>
      <c r="Q348" s="47" t="str">
        <f t="shared" si="215"/>
        <v>/</v>
      </c>
      <c r="R348" s="65" t="s">
        <v>33</v>
      </c>
      <c r="S348" s="47" t="str">
        <f t="shared" si="216"/>
        <v>/</v>
      </c>
      <c r="T348" s="51" t="s">
        <v>33</v>
      </c>
      <c r="U348" s="47">
        <f t="shared" si="217"/>
        <v>3549.56074185819</v>
      </c>
      <c r="V348" s="61">
        <v>4000</v>
      </c>
      <c r="W348" s="47">
        <f t="shared" si="218"/>
        <v>0</v>
      </c>
      <c r="X348" s="74"/>
      <c r="Y348" s="47" t="str">
        <f t="shared" si="211"/>
        <v>/</v>
      </c>
      <c r="Z348" s="51" t="s">
        <v>33</v>
      </c>
      <c r="AA348" s="47">
        <f t="shared" si="219"/>
        <v>110.923773183069</v>
      </c>
      <c r="AB348" s="51">
        <v>125</v>
      </c>
      <c r="AC348" s="82">
        <v>12.69</v>
      </c>
      <c r="AD348" s="79"/>
      <c r="JO348" s="1"/>
      <c r="JP348" s="1"/>
    </row>
    <row r="349" s="5" customFormat="true" customHeight="true" spans="1:276">
      <c r="A349" s="25">
        <f>SUBTOTAL(103,$B$6:B349)</f>
        <v>334</v>
      </c>
      <c r="B349" s="156" t="s">
        <v>388</v>
      </c>
      <c r="C349" s="147" t="s">
        <v>389</v>
      </c>
      <c r="D349" s="154" t="s">
        <v>205</v>
      </c>
      <c r="E349" s="47">
        <f t="shared" si="209"/>
        <v>976.129204011004</v>
      </c>
      <c r="F349" s="48">
        <v>1100</v>
      </c>
      <c r="G349" s="47">
        <f t="shared" si="212"/>
        <v>754.281657644866</v>
      </c>
      <c r="H349" s="51">
        <v>850</v>
      </c>
      <c r="I349" s="47">
        <f t="shared" si="220"/>
        <v>1242.34625965037</v>
      </c>
      <c r="J349" s="51">
        <v>1400</v>
      </c>
      <c r="K349" s="47" t="e">
        <f t="shared" si="213"/>
        <v>#VALUE!</v>
      </c>
      <c r="L349" s="144" t="s">
        <v>390</v>
      </c>
      <c r="M349" s="47">
        <f t="shared" si="221"/>
        <v>1242.34625965037</v>
      </c>
      <c r="N349" s="51">
        <v>1400</v>
      </c>
      <c r="O349" s="47" t="str">
        <f t="shared" si="214"/>
        <v>/</v>
      </c>
      <c r="P349" s="51" t="s">
        <v>33</v>
      </c>
      <c r="Q349" s="47">
        <f t="shared" si="215"/>
        <v>621.173129825184</v>
      </c>
      <c r="R349" s="65">
        <v>700</v>
      </c>
      <c r="S349" s="47" t="str">
        <f t="shared" si="216"/>
        <v>/</v>
      </c>
      <c r="T349" s="51" t="s">
        <v>33</v>
      </c>
      <c r="U349" s="47">
        <f t="shared" si="217"/>
        <v>709.912148371639</v>
      </c>
      <c r="V349" s="61">
        <v>800</v>
      </c>
      <c r="W349" s="47">
        <f t="shared" si="218"/>
        <v>0</v>
      </c>
      <c r="X349" s="74"/>
      <c r="Y349" s="47" t="str">
        <f t="shared" si="211"/>
        <v>/</v>
      </c>
      <c r="Z349" s="51" t="s">
        <v>33</v>
      </c>
      <c r="AA349" s="47" t="str">
        <f t="shared" si="219"/>
        <v>/</v>
      </c>
      <c r="AB349" s="51" t="s">
        <v>33</v>
      </c>
      <c r="AC349" s="82">
        <v>12.69</v>
      </c>
      <c r="AD349" s="79"/>
      <c r="JO349" s="1"/>
      <c r="JP349" s="1"/>
    </row>
    <row r="350" s="5" customFormat="true" customHeight="true" spans="1:276">
      <c r="A350" s="25">
        <f>SUBTOTAL(103,$B$6:B350)</f>
        <v>335</v>
      </c>
      <c r="B350" s="156" t="s">
        <v>388</v>
      </c>
      <c r="C350" s="147" t="s">
        <v>391</v>
      </c>
      <c r="D350" s="154" t="s">
        <v>205</v>
      </c>
      <c r="E350" s="47">
        <f t="shared" si="209"/>
        <v>634.483982607152</v>
      </c>
      <c r="F350" s="48">
        <v>715</v>
      </c>
      <c r="G350" s="47">
        <f t="shared" si="212"/>
        <v>541.308013133375</v>
      </c>
      <c r="H350" s="51">
        <v>610</v>
      </c>
      <c r="I350" s="47">
        <f t="shared" si="220"/>
        <v>816.398970627385</v>
      </c>
      <c r="J350" s="51">
        <v>920</v>
      </c>
      <c r="K350" s="47" t="str">
        <f t="shared" si="213"/>
        <v>/</v>
      </c>
      <c r="L350" s="144" t="s">
        <v>33</v>
      </c>
      <c r="M350" s="47">
        <f t="shared" si="221"/>
        <v>816.398970627385</v>
      </c>
      <c r="N350" s="51">
        <v>920</v>
      </c>
      <c r="O350" s="47" t="str">
        <f t="shared" si="214"/>
        <v>/</v>
      </c>
      <c r="P350" s="51" t="s">
        <v>33</v>
      </c>
      <c r="Q350" s="47">
        <f t="shared" si="215"/>
        <v>550.18191498802</v>
      </c>
      <c r="R350" s="65">
        <v>620</v>
      </c>
      <c r="S350" s="47">
        <f t="shared" si="216"/>
        <v>532.434111278729</v>
      </c>
      <c r="T350" s="51">
        <v>600</v>
      </c>
      <c r="U350" s="47">
        <f t="shared" si="217"/>
        <v>532.434111278729</v>
      </c>
      <c r="V350" s="144">
        <v>600</v>
      </c>
      <c r="W350" s="47">
        <f t="shared" si="218"/>
        <v>532.434111278729</v>
      </c>
      <c r="X350" s="74">
        <v>600</v>
      </c>
      <c r="Y350" s="47" t="str">
        <f t="shared" si="211"/>
        <v>/</v>
      </c>
      <c r="Z350" s="51" t="s">
        <v>33</v>
      </c>
      <c r="AA350" s="47" t="str">
        <f t="shared" si="219"/>
        <v>/</v>
      </c>
      <c r="AB350" s="51" t="s">
        <v>33</v>
      </c>
      <c r="AC350" s="82">
        <v>12.69</v>
      </c>
      <c r="AD350" s="79"/>
      <c r="JO350" s="1"/>
      <c r="JP350" s="1"/>
    </row>
    <row r="351" s="5" customFormat="true" customHeight="true" spans="1:276">
      <c r="A351" s="25">
        <f>SUBTOTAL(103,$B$6:B351)</f>
        <v>336</v>
      </c>
      <c r="B351" s="156" t="s">
        <v>388</v>
      </c>
      <c r="C351" s="147" t="s">
        <v>392</v>
      </c>
      <c r="D351" s="154" t="s">
        <v>205</v>
      </c>
      <c r="E351" s="47">
        <f t="shared" si="209"/>
        <v>399.325583459047</v>
      </c>
      <c r="F351" s="48">
        <v>450</v>
      </c>
      <c r="G351" s="47">
        <f t="shared" si="212"/>
        <v>354.956074185819</v>
      </c>
      <c r="H351" s="51">
        <v>400</v>
      </c>
      <c r="I351" s="47">
        <f t="shared" si="220"/>
        <v>630.04703167983</v>
      </c>
      <c r="J351" s="51">
        <v>710</v>
      </c>
      <c r="K351" s="47" t="str">
        <f t="shared" si="213"/>
        <v>/</v>
      </c>
      <c r="L351" s="144" t="s">
        <v>33</v>
      </c>
      <c r="M351" s="47">
        <f t="shared" si="221"/>
        <v>630.04703167983</v>
      </c>
      <c r="N351" s="51">
        <v>710</v>
      </c>
      <c r="O351" s="47" t="str">
        <f t="shared" si="214"/>
        <v>/</v>
      </c>
      <c r="P351" s="51" t="s">
        <v>33</v>
      </c>
      <c r="Q351" s="47">
        <f t="shared" si="215"/>
        <v>417.073387168338</v>
      </c>
      <c r="R351" s="65">
        <v>470</v>
      </c>
      <c r="S351" s="47">
        <f t="shared" si="216"/>
        <v>399.325583459047</v>
      </c>
      <c r="T351" s="51">
        <v>450</v>
      </c>
      <c r="U351" s="47">
        <f t="shared" si="217"/>
        <v>354.956074185819</v>
      </c>
      <c r="V351" s="144">
        <v>400</v>
      </c>
      <c r="W351" s="47">
        <f t="shared" si="218"/>
        <v>354.956074185819</v>
      </c>
      <c r="X351" s="74">
        <v>400</v>
      </c>
      <c r="Y351" s="47" t="str">
        <f t="shared" si="211"/>
        <v>/</v>
      </c>
      <c r="Z351" s="51" t="s">
        <v>33</v>
      </c>
      <c r="AA351" s="47" t="str">
        <f t="shared" si="219"/>
        <v>/</v>
      </c>
      <c r="AB351" s="51" t="s">
        <v>33</v>
      </c>
      <c r="AC351" s="82">
        <v>12.69</v>
      </c>
      <c r="AD351" s="79"/>
      <c r="JO351" s="1"/>
      <c r="JP351" s="1"/>
    </row>
    <row r="352" s="5" customFormat="true" customHeight="true" spans="1:276">
      <c r="A352" s="25">
        <f>SUBTOTAL(103,$B$6:B352)</f>
        <v>337</v>
      </c>
      <c r="B352" s="156" t="s">
        <v>388</v>
      </c>
      <c r="C352" s="147" t="s">
        <v>393</v>
      </c>
      <c r="D352" s="154" t="s">
        <v>205</v>
      </c>
      <c r="E352" s="47">
        <f t="shared" si="209"/>
        <v>299.937882687017</v>
      </c>
      <c r="F352" s="48">
        <v>338</v>
      </c>
      <c r="G352" s="47">
        <f t="shared" si="212"/>
        <v>266.217055639365</v>
      </c>
      <c r="H352" s="51">
        <v>300</v>
      </c>
      <c r="I352" s="47">
        <f t="shared" si="220"/>
        <v>280.415298606797</v>
      </c>
      <c r="J352" s="51">
        <v>316</v>
      </c>
      <c r="K352" s="47" t="str">
        <f t="shared" si="213"/>
        <v>/</v>
      </c>
      <c r="L352" s="144" t="s">
        <v>33</v>
      </c>
      <c r="M352" s="47">
        <f t="shared" si="221"/>
        <v>280.415298606797</v>
      </c>
      <c r="N352" s="51">
        <v>316</v>
      </c>
      <c r="O352" s="47" t="str">
        <f t="shared" si="214"/>
        <v>/</v>
      </c>
      <c r="P352" s="51" t="s">
        <v>33</v>
      </c>
      <c r="Q352" s="47">
        <f t="shared" si="215"/>
        <v>332.771319549206</v>
      </c>
      <c r="R352" s="65">
        <v>375</v>
      </c>
      <c r="S352" s="47">
        <f t="shared" si="216"/>
        <v>310.586564912592</v>
      </c>
      <c r="T352" s="51">
        <v>350</v>
      </c>
      <c r="U352" s="47">
        <f t="shared" si="217"/>
        <v>266.217055639365</v>
      </c>
      <c r="V352" s="144">
        <v>300</v>
      </c>
      <c r="W352" s="47">
        <f t="shared" si="218"/>
        <v>378.028219007898</v>
      </c>
      <c r="X352" s="74">
        <v>426</v>
      </c>
      <c r="Y352" s="47" t="str">
        <f t="shared" si="211"/>
        <v>/</v>
      </c>
      <c r="Z352" s="51" t="s">
        <v>33</v>
      </c>
      <c r="AA352" s="47">
        <f t="shared" si="219"/>
        <v>425.947289022983</v>
      </c>
      <c r="AB352" s="51">
        <v>480</v>
      </c>
      <c r="AC352" s="82">
        <v>12.69</v>
      </c>
      <c r="AD352" s="79"/>
      <c r="JO352" s="1"/>
      <c r="JP352" s="1"/>
    </row>
    <row r="353" s="5" customFormat="true" customHeight="true" spans="1:276">
      <c r="A353" s="25">
        <f>SUBTOTAL(103,$B$6:B353)</f>
        <v>338</v>
      </c>
      <c r="B353" s="156" t="s">
        <v>388</v>
      </c>
      <c r="C353" s="147" t="s">
        <v>394</v>
      </c>
      <c r="D353" s="154" t="s">
        <v>205</v>
      </c>
      <c r="E353" s="47">
        <f t="shared" si="209"/>
        <v>246.694471559145</v>
      </c>
      <c r="F353" s="48">
        <v>278</v>
      </c>
      <c r="G353" s="47">
        <f t="shared" si="212"/>
        <v>221.847546366137</v>
      </c>
      <c r="H353" s="51">
        <v>250</v>
      </c>
      <c r="I353" s="47">
        <f t="shared" si="220"/>
        <v>253.793593042861</v>
      </c>
      <c r="J353" s="51">
        <v>286</v>
      </c>
      <c r="K353" s="47" t="str">
        <f t="shared" si="213"/>
        <v>/</v>
      </c>
      <c r="L353" s="144" t="s">
        <v>33</v>
      </c>
      <c r="M353" s="47">
        <f t="shared" si="221"/>
        <v>253.793593042861</v>
      </c>
      <c r="N353" s="51">
        <v>286</v>
      </c>
      <c r="O353" s="47" t="str">
        <f t="shared" si="214"/>
        <v>/</v>
      </c>
      <c r="P353" s="51" t="s">
        <v>33</v>
      </c>
      <c r="Q353" s="47">
        <f t="shared" si="215"/>
        <v>275.09095749401</v>
      </c>
      <c r="R353" s="65">
        <v>310</v>
      </c>
      <c r="S353" s="47">
        <f t="shared" si="216"/>
        <v>230.721448220783</v>
      </c>
      <c r="T353" s="51">
        <v>260</v>
      </c>
      <c r="U353" s="47">
        <f t="shared" si="217"/>
        <v>221.847546366137</v>
      </c>
      <c r="V353" s="144">
        <v>250</v>
      </c>
      <c r="W353" s="47">
        <f t="shared" si="218"/>
        <v>319.992900878516</v>
      </c>
      <c r="X353" s="74">
        <v>360.6</v>
      </c>
      <c r="Y353" s="47" t="str">
        <f t="shared" si="211"/>
        <v>/</v>
      </c>
      <c r="Z353" s="51" t="s">
        <v>33</v>
      </c>
      <c r="AA353" s="47">
        <f t="shared" si="219"/>
        <v>319.460466767238</v>
      </c>
      <c r="AB353" s="51">
        <v>360</v>
      </c>
      <c r="AC353" s="82">
        <v>12.69</v>
      </c>
      <c r="AD353" s="79"/>
      <c r="JO353" s="1"/>
      <c r="JP353" s="1"/>
    </row>
    <row r="354" s="5" customFormat="true" customHeight="true" spans="1:276">
      <c r="A354" s="25">
        <f>SUBTOTAL(103,$B$6:B354)</f>
        <v>339</v>
      </c>
      <c r="B354" s="156" t="s">
        <v>388</v>
      </c>
      <c r="C354" s="147" t="s">
        <v>395</v>
      </c>
      <c r="D354" s="154" t="s">
        <v>205</v>
      </c>
      <c r="E354" s="47">
        <f t="shared" si="209"/>
        <v>212.973644511492</v>
      </c>
      <c r="F354" s="48">
        <v>240</v>
      </c>
      <c r="G354" s="47">
        <f t="shared" si="212"/>
        <v>177.47803709291</v>
      </c>
      <c r="H354" s="51">
        <v>200</v>
      </c>
      <c r="I354" s="47">
        <f t="shared" si="220"/>
        <v>159.730233383619</v>
      </c>
      <c r="J354" s="51">
        <v>180</v>
      </c>
      <c r="K354" s="47" t="str">
        <f t="shared" si="213"/>
        <v>/</v>
      </c>
      <c r="L354" s="61" t="s">
        <v>33</v>
      </c>
      <c r="M354" s="47">
        <f t="shared" si="221"/>
        <v>159.730233383619</v>
      </c>
      <c r="N354" s="51">
        <v>180</v>
      </c>
      <c r="O354" s="47" t="str">
        <f t="shared" si="214"/>
        <v>/</v>
      </c>
      <c r="P354" s="51" t="s">
        <v>33</v>
      </c>
      <c r="Q354" s="47">
        <f t="shared" si="215"/>
        <v>212.973644511492</v>
      </c>
      <c r="R354" s="65">
        <v>240</v>
      </c>
      <c r="S354" s="47">
        <f t="shared" si="216"/>
        <v>177.47803709291</v>
      </c>
      <c r="T354" s="51">
        <v>200</v>
      </c>
      <c r="U354" s="47">
        <f t="shared" si="217"/>
        <v>177.47803709291</v>
      </c>
      <c r="V354" s="144">
        <v>200</v>
      </c>
      <c r="W354" s="47">
        <f t="shared" si="218"/>
        <v>260.005324341113</v>
      </c>
      <c r="X354" s="74">
        <v>293</v>
      </c>
      <c r="Y354" s="47" t="str">
        <f t="shared" si="211"/>
        <v>/</v>
      </c>
      <c r="Z354" s="51" t="s">
        <v>33</v>
      </c>
      <c r="AA354" s="47">
        <f t="shared" si="219"/>
        <v>212.973644511492</v>
      </c>
      <c r="AB354" s="51">
        <v>240</v>
      </c>
      <c r="AC354" s="82">
        <v>12.69</v>
      </c>
      <c r="AD354" s="79"/>
      <c r="JO354" s="1"/>
      <c r="JP354" s="1"/>
    </row>
    <row r="355" s="5" customFormat="true" customHeight="true" spans="1:276">
      <c r="A355" s="25">
        <f>SUBTOTAL(103,$B$6:B355)</f>
        <v>340</v>
      </c>
      <c r="B355" s="26" t="s">
        <v>396</v>
      </c>
      <c r="C355" s="27" t="s">
        <v>387</v>
      </c>
      <c r="D355" s="26" t="s">
        <v>44</v>
      </c>
      <c r="E355" s="47">
        <f t="shared" si="209"/>
        <v>2200.72765995208</v>
      </c>
      <c r="F355" s="48">
        <v>2480</v>
      </c>
      <c r="G355" s="47" t="e">
        <f t="shared" si="212"/>
        <v>#VALUE!</v>
      </c>
      <c r="H355" s="51" t="s">
        <v>397</v>
      </c>
      <c r="I355" s="47">
        <f t="shared" si="220"/>
        <v>3105.86564912592</v>
      </c>
      <c r="J355" s="51">
        <v>3500</v>
      </c>
      <c r="K355" s="47" t="str">
        <f t="shared" si="213"/>
        <v>/</v>
      </c>
      <c r="L355" s="61" t="s">
        <v>33</v>
      </c>
      <c r="M355" s="47">
        <f t="shared" si="221"/>
        <v>3105.86564912592</v>
      </c>
      <c r="N355" s="51">
        <v>3500</v>
      </c>
      <c r="O355" s="47" t="str">
        <f t="shared" si="214"/>
        <v>/</v>
      </c>
      <c r="P355" s="51" t="s">
        <v>33</v>
      </c>
      <c r="Q355" s="47" t="str">
        <f t="shared" si="215"/>
        <v>/</v>
      </c>
      <c r="R355" s="65" t="s">
        <v>33</v>
      </c>
      <c r="S355" s="47" t="str">
        <f t="shared" si="216"/>
        <v>/</v>
      </c>
      <c r="T355" s="51" t="s">
        <v>33</v>
      </c>
      <c r="U355" s="47" t="str">
        <f t="shared" si="217"/>
        <v>/</v>
      </c>
      <c r="V355" s="61" t="s">
        <v>33</v>
      </c>
      <c r="W355" s="47" t="str">
        <f t="shared" si="218"/>
        <v>/</v>
      </c>
      <c r="X355" s="74" t="s">
        <v>33</v>
      </c>
      <c r="Y355" s="47" t="str">
        <f t="shared" si="211"/>
        <v>/</v>
      </c>
      <c r="Z355" s="51" t="s">
        <v>33</v>
      </c>
      <c r="AA355" s="47">
        <f t="shared" si="219"/>
        <v>1730.41086165587</v>
      </c>
      <c r="AB355" s="51">
        <v>1950</v>
      </c>
      <c r="AC355" s="82">
        <v>12.69</v>
      </c>
      <c r="AD355" s="79"/>
      <c r="JO355" s="1"/>
      <c r="JP355" s="1"/>
    </row>
    <row r="356" s="5" customFormat="true" customHeight="true" spans="1:276">
      <c r="A356" s="25">
        <f>SUBTOTAL(103,$B$6:B356)</f>
        <v>341</v>
      </c>
      <c r="B356" s="26" t="s">
        <v>396</v>
      </c>
      <c r="C356" s="27" t="s">
        <v>364</v>
      </c>
      <c r="D356" s="26" t="s">
        <v>44</v>
      </c>
      <c r="E356" s="47">
        <f t="shared" si="209"/>
        <v>1677.167450528</v>
      </c>
      <c r="F356" s="48">
        <v>1890</v>
      </c>
      <c r="G356" s="47" t="e">
        <f t="shared" si="212"/>
        <v>#VALUE!</v>
      </c>
      <c r="H356" s="51" t="s">
        <v>397</v>
      </c>
      <c r="I356" s="47">
        <f t="shared" si="220"/>
        <v>2573.43153784719</v>
      </c>
      <c r="J356" s="51">
        <v>2900</v>
      </c>
      <c r="K356" s="47" t="str">
        <f t="shared" si="213"/>
        <v>/</v>
      </c>
      <c r="L356" s="61" t="s">
        <v>33</v>
      </c>
      <c r="M356" s="47">
        <f t="shared" si="221"/>
        <v>2573.43153784719</v>
      </c>
      <c r="N356" s="51">
        <v>2900</v>
      </c>
      <c r="O356" s="47" t="str">
        <f t="shared" si="214"/>
        <v>/</v>
      </c>
      <c r="P356" s="51" t="s">
        <v>33</v>
      </c>
      <c r="Q356" s="47" t="str">
        <f t="shared" si="215"/>
        <v>/</v>
      </c>
      <c r="R356" s="65" t="s">
        <v>33</v>
      </c>
      <c r="S356" s="47" t="str">
        <f t="shared" si="216"/>
        <v>/</v>
      </c>
      <c r="T356" s="51" t="s">
        <v>33</v>
      </c>
      <c r="U356" s="47" t="str">
        <f t="shared" si="217"/>
        <v>/</v>
      </c>
      <c r="V356" s="61" t="s">
        <v>33</v>
      </c>
      <c r="W356" s="47" t="str">
        <f t="shared" si="218"/>
        <v>/</v>
      </c>
      <c r="X356" s="74" t="s">
        <v>33</v>
      </c>
      <c r="Y356" s="47" t="str">
        <f t="shared" si="211"/>
        <v>/</v>
      </c>
      <c r="Z356" s="51" t="s">
        <v>33</v>
      </c>
      <c r="AA356" s="47">
        <f t="shared" si="219"/>
        <v>1641.67184310942</v>
      </c>
      <c r="AB356" s="51">
        <v>1850</v>
      </c>
      <c r="AC356" s="82">
        <v>12.69</v>
      </c>
      <c r="AD356" s="79"/>
      <c r="JO356" s="1"/>
      <c r="JP356" s="1"/>
    </row>
    <row r="357" s="5" customFormat="true" customHeight="true" spans="1:276">
      <c r="A357" s="25">
        <f>SUBTOTAL(103,$B$6:B357)</f>
        <v>342</v>
      </c>
      <c r="B357" s="26" t="s">
        <v>398</v>
      </c>
      <c r="C357" s="27" t="s">
        <v>387</v>
      </c>
      <c r="D357" s="26" t="s">
        <v>44</v>
      </c>
      <c r="E357" s="47">
        <f t="shared" si="209"/>
        <v>914.011891028485</v>
      </c>
      <c r="F357" s="48">
        <v>1030</v>
      </c>
      <c r="G357" s="47">
        <f t="shared" si="212"/>
        <v>1650.54574496406</v>
      </c>
      <c r="H357" s="51">
        <v>1860</v>
      </c>
      <c r="I357" s="47">
        <f t="shared" si="220"/>
        <v>2129.73644511492</v>
      </c>
      <c r="J357" s="51">
        <v>2400</v>
      </c>
      <c r="K357" s="47" t="str">
        <f t="shared" si="213"/>
        <v>/</v>
      </c>
      <c r="L357" s="61" t="s">
        <v>33</v>
      </c>
      <c r="M357" s="47">
        <f t="shared" si="221"/>
        <v>2129.73644511492</v>
      </c>
      <c r="N357" s="51">
        <v>2400</v>
      </c>
      <c r="O357" s="47" t="str">
        <f t="shared" si="214"/>
        <v>/</v>
      </c>
      <c r="P357" s="51" t="s">
        <v>33</v>
      </c>
      <c r="Q357" s="47" t="str">
        <f t="shared" si="215"/>
        <v>/</v>
      </c>
      <c r="R357" s="65" t="s">
        <v>33</v>
      </c>
      <c r="S357" s="47" t="str">
        <f t="shared" si="216"/>
        <v>/</v>
      </c>
      <c r="T357" s="51" t="s">
        <v>33</v>
      </c>
      <c r="U357" s="47">
        <f t="shared" si="217"/>
        <v>976.129204011004</v>
      </c>
      <c r="V357" s="61">
        <v>1100</v>
      </c>
      <c r="W357" s="47" t="str">
        <f t="shared" si="218"/>
        <v>/</v>
      </c>
      <c r="X357" s="74" t="s">
        <v>33</v>
      </c>
      <c r="Y357" s="47" t="str">
        <f t="shared" si="211"/>
        <v>/</v>
      </c>
      <c r="Z357" s="51" t="s">
        <v>33</v>
      </c>
      <c r="AA357" s="47">
        <f t="shared" si="219"/>
        <v>585.677522406602</v>
      </c>
      <c r="AB357" s="51">
        <v>660</v>
      </c>
      <c r="AC357" s="82">
        <v>12.69</v>
      </c>
      <c r="AD357" s="79"/>
      <c r="JO357" s="1"/>
      <c r="JP357" s="1"/>
    </row>
    <row r="358" s="5" customFormat="true" customHeight="true" spans="1:276">
      <c r="A358" s="25">
        <f>SUBTOTAL(103,$B$6:B358)</f>
        <v>343</v>
      </c>
      <c r="B358" s="26" t="s">
        <v>398</v>
      </c>
      <c r="C358" s="27" t="s">
        <v>364</v>
      </c>
      <c r="D358" s="26" t="s">
        <v>44</v>
      </c>
      <c r="E358" s="47">
        <f t="shared" si="209"/>
        <v>736.533853935576</v>
      </c>
      <c r="F358" s="48">
        <v>830</v>
      </c>
      <c r="G358" s="47">
        <f t="shared" si="212"/>
        <v>1135.85943739462</v>
      </c>
      <c r="H358" s="51">
        <v>1280</v>
      </c>
      <c r="I358" s="47">
        <f t="shared" si="220"/>
        <v>1597.30233383619</v>
      </c>
      <c r="J358" s="51">
        <v>1800</v>
      </c>
      <c r="K358" s="47" t="str">
        <f t="shared" si="213"/>
        <v>/</v>
      </c>
      <c r="L358" s="61" t="s">
        <v>33</v>
      </c>
      <c r="M358" s="47">
        <f t="shared" si="221"/>
        <v>1597.30233383619</v>
      </c>
      <c r="N358" s="51">
        <v>1800</v>
      </c>
      <c r="O358" s="47" t="str">
        <f t="shared" si="214"/>
        <v>/</v>
      </c>
      <c r="P358" s="51" t="s">
        <v>33</v>
      </c>
      <c r="Q358" s="47" t="str">
        <f t="shared" si="215"/>
        <v>/</v>
      </c>
      <c r="R358" s="65" t="s">
        <v>33</v>
      </c>
      <c r="S358" s="47" t="str">
        <f t="shared" si="216"/>
        <v>/</v>
      </c>
      <c r="T358" s="51" t="s">
        <v>33</v>
      </c>
      <c r="U358" s="47">
        <f t="shared" si="217"/>
        <v>798.651166918094</v>
      </c>
      <c r="V358" s="61">
        <v>900</v>
      </c>
      <c r="W358" s="47" t="str">
        <f t="shared" si="218"/>
        <v>/</v>
      </c>
      <c r="X358" s="74" t="s">
        <v>33</v>
      </c>
      <c r="Y358" s="47" t="str">
        <f t="shared" si="211"/>
        <v>/</v>
      </c>
      <c r="Z358" s="51" t="s">
        <v>33</v>
      </c>
      <c r="AA358" s="47">
        <f t="shared" si="219"/>
        <v>434.821190877629</v>
      </c>
      <c r="AB358" s="51">
        <v>490</v>
      </c>
      <c r="AC358" s="82">
        <v>12.69</v>
      </c>
      <c r="AD358" s="79"/>
      <c r="JO358" s="1"/>
      <c r="JP358" s="1"/>
    </row>
    <row r="359" s="5" customFormat="true" customHeight="true" spans="1:276">
      <c r="A359" s="25">
        <f>SUBTOTAL(103,$B$6:B359)</f>
        <v>344</v>
      </c>
      <c r="B359" s="26" t="s">
        <v>399</v>
      </c>
      <c r="C359" s="27" t="s">
        <v>362</v>
      </c>
      <c r="D359" s="26" t="s">
        <v>44</v>
      </c>
      <c r="E359" s="47">
        <f t="shared" si="209"/>
        <v>736.533853935576</v>
      </c>
      <c r="F359" s="48">
        <v>830</v>
      </c>
      <c r="G359" s="47">
        <f t="shared" si="212"/>
        <v>603.425326115893</v>
      </c>
      <c r="H359" s="51">
        <v>680</v>
      </c>
      <c r="I359" s="47">
        <f t="shared" si="220"/>
        <v>576.803620551957</v>
      </c>
      <c r="J359" s="51">
        <v>650</v>
      </c>
      <c r="K359" s="47" t="str">
        <f t="shared" si="213"/>
        <v>/</v>
      </c>
      <c r="L359" s="61" t="s">
        <v>33</v>
      </c>
      <c r="M359" s="47">
        <f t="shared" si="221"/>
        <v>576.803620551957</v>
      </c>
      <c r="N359" s="51">
        <v>650</v>
      </c>
      <c r="O359" s="47" t="str">
        <f t="shared" si="214"/>
        <v>/</v>
      </c>
      <c r="P359" s="51" t="s">
        <v>33</v>
      </c>
      <c r="Q359" s="47" t="str">
        <f t="shared" si="215"/>
        <v>/</v>
      </c>
      <c r="R359" s="65" t="s">
        <v>33</v>
      </c>
      <c r="S359" s="47">
        <f t="shared" si="216"/>
        <v>496.938503860147</v>
      </c>
      <c r="T359" s="51">
        <v>560</v>
      </c>
      <c r="U359" s="47">
        <f t="shared" si="217"/>
        <v>1286.7157689236</v>
      </c>
      <c r="V359" s="61">
        <v>1450</v>
      </c>
      <c r="W359" s="47" t="str">
        <f t="shared" si="218"/>
        <v>/</v>
      </c>
      <c r="X359" s="74" t="s">
        <v>33</v>
      </c>
      <c r="Y359" s="47" t="str">
        <f t="shared" si="211"/>
        <v>/</v>
      </c>
      <c r="Z359" s="51" t="s">
        <v>33</v>
      </c>
      <c r="AA359" s="47">
        <f t="shared" si="219"/>
        <v>155.293282456296</v>
      </c>
      <c r="AB359" s="51">
        <v>175</v>
      </c>
      <c r="AC359" s="82">
        <v>12.69</v>
      </c>
      <c r="AD359" s="79"/>
      <c r="JO359" s="1"/>
      <c r="JP359" s="1"/>
    </row>
    <row r="360" s="5" customFormat="true" customHeight="true" spans="1:276">
      <c r="A360" s="25">
        <f>SUBTOTAL(103,$B$6:B360)</f>
        <v>345</v>
      </c>
      <c r="B360" s="26" t="s">
        <v>399</v>
      </c>
      <c r="C360" s="27" t="s">
        <v>386</v>
      </c>
      <c r="D360" s="26" t="s">
        <v>44</v>
      </c>
      <c r="E360" s="47">
        <f t="shared" si="209"/>
        <v>958.381400301713</v>
      </c>
      <c r="F360" s="48">
        <v>1080</v>
      </c>
      <c r="G360" s="47" t="s">
        <v>397</v>
      </c>
      <c r="H360" s="51" t="s">
        <v>397</v>
      </c>
      <c r="I360" s="47">
        <f t="shared" si="220"/>
        <v>718.786050226284</v>
      </c>
      <c r="J360" s="51">
        <v>810</v>
      </c>
      <c r="K360" s="47" t="str">
        <f t="shared" si="213"/>
        <v>/</v>
      </c>
      <c r="L360" s="61" t="s">
        <v>33</v>
      </c>
      <c r="M360" s="47">
        <f t="shared" si="221"/>
        <v>718.786050226284</v>
      </c>
      <c r="N360" s="51">
        <v>810</v>
      </c>
      <c r="O360" s="47" t="str">
        <f t="shared" si="214"/>
        <v>/</v>
      </c>
      <c r="P360" s="51" t="s">
        <v>33</v>
      </c>
      <c r="Q360" s="47" t="str">
        <f t="shared" si="215"/>
        <v>/</v>
      </c>
      <c r="R360" s="65" t="s">
        <v>33</v>
      </c>
      <c r="S360" s="47">
        <f t="shared" si="216"/>
        <v>958.381400301713</v>
      </c>
      <c r="T360" s="51">
        <v>1080</v>
      </c>
      <c r="U360" s="47">
        <f t="shared" si="217"/>
        <v>1863.51938947555</v>
      </c>
      <c r="V360" s="61">
        <v>2100</v>
      </c>
      <c r="W360" s="47" t="str">
        <f t="shared" si="218"/>
        <v>/</v>
      </c>
      <c r="X360" s="74" t="s">
        <v>33</v>
      </c>
      <c r="Y360" s="47" t="str">
        <f t="shared" si="211"/>
        <v>/</v>
      </c>
      <c r="Z360" s="51" t="s">
        <v>33</v>
      </c>
      <c r="AA360" s="47" t="str">
        <f t="shared" si="219"/>
        <v>/</v>
      </c>
      <c r="AB360" s="51" t="s">
        <v>33</v>
      </c>
      <c r="AC360" s="82">
        <v>12.69</v>
      </c>
      <c r="AD360" s="79"/>
      <c r="JO360" s="1"/>
      <c r="JP360" s="1"/>
    </row>
    <row r="361" s="5" customFormat="true" customHeight="true" spans="1:276">
      <c r="A361" s="25">
        <f>SUBTOTAL(103,$B$6:B361)</f>
        <v>346</v>
      </c>
      <c r="B361" s="26" t="s">
        <v>400</v>
      </c>
      <c r="C361" s="27" t="s">
        <v>387</v>
      </c>
      <c r="D361" s="26" t="s">
        <v>44</v>
      </c>
      <c r="E361" s="47">
        <f t="shared" si="209"/>
        <v>488.064602005502</v>
      </c>
      <c r="F361" s="48">
        <v>550</v>
      </c>
      <c r="G361" s="47">
        <f t="shared" ref="G361:G390" si="222">IF(H361="/","/",H361/(1+$AC361/100))</f>
        <v>191.676280060343</v>
      </c>
      <c r="H361" s="51">
        <v>216</v>
      </c>
      <c r="I361" s="47">
        <f t="shared" si="220"/>
        <v>399.325583459047</v>
      </c>
      <c r="J361" s="51">
        <v>450</v>
      </c>
      <c r="K361" s="47" t="str">
        <f t="shared" si="213"/>
        <v>/</v>
      </c>
      <c r="L361" s="61" t="s">
        <v>33</v>
      </c>
      <c r="M361" s="47">
        <f t="shared" si="221"/>
        <v>399.325583459047</v>
      </c>
      <c r="N361" s="51">
        <v>450</v>
      </c>
      <c r="O361" s="47" t="str">
        <f t="shared" si="214"/>
        <v>/</v>
      </c>
      <c r="P361" s="51" t="s">
        <v>33</v>
      </c>
      <c r="Q361" s="47" t="str">
        <f t="shared" si="215"/>
        <v>/</v>
      </c>
      <c r="R361" s="65" t="s">
        <v>33</v>
      </c>
      <c r="S361" s="47" t="str">
        <f t="shared" si="216"/>
        <v>/</v>
      </c>
      <c r="T361" s="51" t="s">
        <v>33</v>
      </c>
      <c r="U361" s="47">
        <f t="shared" si="217"/>
        <v>399.325583459047</v>
      </c>
      <c r="V361" s="61">
        <v>450</v>
      </c>
      <c r="W361" s="47" t="str">
        <f t="shared" si="218"/>
        <v>/</v>
      </c>
      <c r="X361" s="74" t="s">
        <v>33</v>
      </c>
      <c r="Y361" s="47" t="str">
        <f t="shared" si="211"/>
        <v>/</v>
      </c>
      <c r="Z361" s="51" t="s">
        <v>33</v>
      </c>
      <c r="AA361" s="47" t="str">
        <f t="shared" si="219"/>
        <v>/</v>
      </c>
      <c r="AB361" s="51" t="s">
        <v>33</v>
      </c>
      <c r="AC361" s="82">
        <v>12.69</v>
      </c>
      <c r="AD361" s="79"/>
      <c r="JO361" s="1"/>
      <c r="JP361" s="1"/>
    </row>
    <row r="362" s="5" customFormat="true" customHeight="true" spans="1:276">
      <c r="A362" s="25">
        <f>SUBTOTAL(103,$B$6:B362)</f>
        <v>347</v>
      </c>
      <c r="B362" s="26" t="s">
        <v>400</v>
      </c>
      <c r="C362" s="27" t="s">
        <v>364</v>
      </c>
      <c r="D362" s="26" t="s">
        <v>44</v>
      </c>
      <c r="E362" s="47">
        <f t="shared" si="209"/>
        <v>408.199485313692</v>
      </c>
      <c r="F362" s="48">
        <v>460</v>
      </c>
      <c r="G362" s="47">
        <f t="shared" si="222"/>
        <v>150.856331528973</v>
      </c>
      <c r="H362" s="51">
        <v>170</v>
      </c>
      <c r="I362" s="47">
        <f t="shared" si="220"/>
        <v>319.460466767238</v>
      </c>
      <c r="J362" s="51">
        <v>360</v>
      </c>
      <c r="K362" s="47" t="str">
        <f t="shared" si="213"/>
        <v>/</v>
      </c>
      <c r="L362" s="61" t="s">
        <v>33</v>
      </c>
      <c r="M362" s="47">
        <f t="shared" si="221"/>
        <v>319.460466767238</v>
      </c>
      <c r="N362" s="51">
        <v>360</v>
      </c>
      <c r="O362" s="47" t="str">
        <f t="shared" si="214"/>
        <v>/</v>
      </c>
      <c r="P362" s="51" t="s">
        <v>33</v>
      </c>
      <c r="Q362" s="47" t="str">
        <f t="shared" si="215"/>
        <v>/</v>
      </c>
      <c r="R362" s="65" t="s">
        <v>33</v>
      </c>
      <c r="S362" s="47" t="str">
        <f t="shared" si="216"/>
        <v>/</v>
      </c>
      <c r="T362" s="51" t="s">
        <v>33</v>
      </c>
      <c r="U362" s="47">
        <f t="shared" si="217"/>
        <v>319.460466767238</v>
      </c>
      <c r="V362" s="61">
        <v>360</v>
      </c>
      <c r="W362" s="47" t="str">
        <f t="shared" si="218"/>
        <v>/</v>
      </c>
      <c r="X362" s="74" t="s">
        <v>33</v>
      </c>
      <c r="Y362" s="47" t="str">
        <f t="shared" si="211"/>
        <v>/</v>
      </c>
      <c r="Z362" s="51" t="s">
        <v>33</v>
      </c>
      <c r="AA362" s="47" t="str">
        <f t="shared" si="219"/>
        <v>/</v>
      </c>
      <c r="AB362" s="51" t="s">
        <v>33</v>
      </c>
      <c r="AC362" s="82">
        <v>12.69</v>
      </c>
      <c r="AD362" s="79"/>
      <c r="JO362" s="1"/>
      <c r="JP362" s="1"/>
    </row>
    <row r="363" s="5" customFormat="true" customHeight="true" spans="1:276">
      <c r="A363" s="25">
        <f>SUBTOTAL(103,$B$6:B363)</f>
        <v>348</v>
      </c>
      <c r="B363" s="90" t="s">
        <v>401</v>
      </c>
      <c r="C363" s="31" t="s">
        <v>402</v>
      </c>
      <c r="D363" s="37" t="s">
        <v>403</v>
      </c>
      <c r="E363" s="47">
        <f t="shared" si="209"/>
        <v>29.2838761203301</v>
      </c>
      <c r="F363" s="48">
        <v>33</v>
      </c>
      <c r="G363" s="47">
        <f t="shared" si="222"/>
        <v>31.0586564912592</v>
      </c>
      <c r="H363" s="51">
        <v>35</v>
      </c>
      <c r="I363" s="47">
        <f t="shared" si="220"/>
        <v>26.6217055639365</v>
      </c>
      <c r="J363" s="51">
        <v>30</v>
      </c>
      <c r="K363" s="47" t="str">
        <f t="shared" si="213"/>
        <v>/</v>
      </c>
      <c r="L363" s="61" t="s">
        <v>33</v>
      </c>
      <c r="M363" s="47">
        <f t="shared" si="221"/>
        <v>26.6217055639365</v>
      </c>
      <c r="N363" s="51">
        <v>30</v>
      </c>
      <c r="O363" s="47" t="str">
        <f t="shared" si="214"/>
        <v>/</v>
      </c>
      <c r="P363" s="51" t="s">
        <v>33</v>
      </c>
      <c r="Q363" s="47">
        <f t="shared" si="215"/>
        <v>48.8064602005502</v>
      </c>
      <c r="R363" s="65">
        <v>55</v>
      </c>
      <c r="S363" s="47">
        <f t="shared" si="216"/>
        <v>35.4956074185819</v>
      </c>
      <c r="T363" s="51">
        <v>40</v>
      </c>
      <c r="U363" s="47">
        <f t="shared" si="217"/>
        <v>26.6217055639365</v>
      </c>
      <c r="V363" s="61">
        <v>30</v>
      </c>
      <c r="W363" s="47">
        <f t="shared" si="218"/>
        <v>29.2838761203301</v>
      </c>
      <c r="X363" s="74">
        <v>33</v>
      </c>
      <c r="Y363" s="47" t="str">
        <f t="shared" si="211"/>
        <v>/</v>
      </c>
      <c r="Z363" s="51" t="s">
        <v>33</v>
      </c>
      <c r="AA363" s="47">
        <f t="shared" si="219"/>
        <v>33.7208270476529</v>
      </c>
      <c r="AB363" s="51">
        <v>38</v>
      </c>
      <c r="AC363" s="82">
        <v>12.69</v>
      </c>
      <c r="AD363" s="79"/>
      <c r="JO363" s="1"/>
      <c r="JP363" s="1"/>
    </row>
    <row r="364" s="5" customFormat="true" customHeight="true" spans="1:276">
      <c r="A364" s="25">
        <f>SUBTOTAL(103,$B$6:B364)</f>
        <v>349</v>
      </c>
      <c r="B364" s="90" t="s">
        <v>401</v>
      </c>
      <c r="C364" s="31" t="s">
        <v>404</v>
      </c>
      <c r="D364" s="37" t="s">
        <v>403</v>
      </c>
      <c r="E364" s="47">
        <f t="shared" si="209"/>
        <v>29.2838761203301</v>
      </c>
      <c r="F364" s="48">
        <v>33</v>
      </c>
      <c r="G364" s="47">
        <f t="shared" si="222"/>
        <v>39.9325583459047</v>
      </c>
      <c r="H364" s="51">
        <v>45</v>
      </c>
      <c r="I364" s="47">
        <f t="shared" si="220"/>
        <v>30.1712663057947</v>
      </c>
      <c r="J364" s="51">
        <v>34</v>
      </c>
      <c r="K364" s="47" t="str">
        <f t="shared" si="213"/>
        <v>/</v>
      </c>
      <c r="L364" s="61" t="s">
        <v>33</v>
      </c>
      <c r="M364" s="47">
        <f t="shared" si="221"/>
        <v>30.1712663057947</v>
      </c>
      <c r="N364" s="51">
        <v>34</v>
      </c>
      <c r="O364" s="47" t="str">
        <f t="shared" si="214"/>
        <v>/</v>
      </c>
      <c r="P364" s="51" t="s">
        <v>33</v>
      </c>
      <c r="Q364" s="47">
        <f t="shared" si="215"/>
        <v>53.2434111278729</v>
      </c>
      <c r="R364" s="65">
        <v>60</v>
      </c>
      <c r="S364" s="47">
        <f t="shared" si="216"/>
        <v>39.9325583459047</v>
      </c>
      <c r="T364" s="51">
        <v>45</v>
      </c>
      <c r="U364" s="47">
        <f t="shared" si="217"/>
        <v>30.1712663057947</v>
      </c>
      <c r="V364" s="61">
        <v>34</v>
      </c>
      <c r="W364" s="47">
        <f t="shared" si="218"/>
        <v>31.0586564912592</v>
      </c>
      <c r="X364" s="74">
        <v>35</v>
      </c>
      <c r="Y364" s="47" t="str">
        <f t="shared" si="211"/>
        <v>/</v>
      </c>
      <c r="Z364" s="51" t="s">
        <v>33</v>
      </c>
      <c r="AA364" s="47">
        <f t="shared" si="219"/>
        <v>38.1577779749756</v>
      </c>
      <c r="AB364" s="51">
        <v>43</v>
      </c>
      <c r="AC364" s="82">
        <v>12.69</v>
      </c>
      <c r="AD364" s="79"/>
      <c r="JO364" s="1"/>
      <c r="JP364" s="1"/>
    </row>
    <row r="365" s="5" customFormat="true" customHeight="true" spans="1:276">
      <c r="A365" s="25">
        <f>SUBTOTAL(103,$B$6:B365)</f>
        <v>350</v>
      </c>
      <c r="B365" s="29" t="s">
        <v>405</v>
      </c>
      <c r="C365" s="105" t="s">
        <v>406</v>
      </c>
      <c r="D365" s="37" t="s">
        <v>205</v>
      </c>
      <c r="E365" s="47">
        <f t="shared" si="209"/>
        <v>780.903363208803</v>
      </c>
      <c r="F365" s="48">
        <v>880</v>
      </c>
      <c r="G365" s="47">
        <f t="shared" si="222"/>
        <v>283.964859348656</v>
      </c>
      <c r="H365" s="51">
        <v>320</v>
      </c>
      <c r="I365" s="47">
        <f t="shared" si="220"/>
        <v>709.912148371639</v>
      </c>
      <c r="J365" s="51">
        <v>800</v>
      </c>
      <c r="K365" s="47" t="str">
        <f t="shared" si="213"/>
        <v>/</v>
      </c>
      <c r="L365" s="61" t="s">
        <v>33</v>
      </c>
      <c r="M365" s="47">
        <f t="shared" si="221"/>
        <v>709.912148371639</v>
      </c>
      <c r="N365" s="51">
        <v>800</v>
      </c>
      <c r="O365" s="47" t="str">
        <f t="shared" si="214"/>
        <v>/</v>
      </c>
      <c r="P365" s="51" t="s">
        <v>33</v>
      </c>
      <c r="Q365" s="47">
        <f t="shared" si="215"/>
        <v>754.281657644866</v>
      </c>
      <c r="R365" s="65">
        <v>850</v>
      </c>
      <c r="S365" s="47">
        <f t="shared" si="216"/>
        <v>638.920933534475</v>
      </c>
      <c r="T365" s="51">
        <v>720</v>
      </c>
      <c r="U365" s="47">
        <f t="shared" si="217"/>
        <v>709.912148371639</v>
      </c>
      <c r="V365" s="61">
        <v>800</v>
      </c>
      <c r="W365" s="47">
        <f t="shared" si="218"/>
        <v>638.920933534475</v>
      </c>
      <c r="X365" s="74">
        <v>720</v>
      </c>
      <c r="Y365" s="47" t="str">
        <f t="shared" ref="Y365:Y390" si="223">IF(Z365="/","/",Z365/(1+$AC365/100))</f>
        <v>/</v>
      </c>
      <c r="Z365" s="51" t="s">
        <v>33</v>
      </c>
      <c r="AA365" s="47" t="str">
        <f t="shared" si="219"/>
        <v>/</v>
      </c>
      <c r="AB365" s="51" t="s">
        <v>33</v>
      </c>
      <c r="AC365" s="82">
        <v>12.69</v>
      </c>
      <c r="AD365" s="79"/>
      <c r="JO365" s="1"/>
      <c r="JP365" s="1"/>
    </row>
    <row r="366" s="5" customFormat="true" customHeight="true" spans="1:276">
      <c r="A366" s="25">
        <f>SUBTOTAL(103,$B$6:B366)</f>
        <v>351</v>
      </c>
      <c r="B366" s="29" t="s">
        <v>407</v>
      </c>
      <c r="C366" s="27" t="s">
        <v>408</v>
      </c>
      <c r="D366" s="37" t="s">
        <v>205</v>
      </c>
      <c r="E366" s="47">
        <f t="shared" si="209"/>
        <v>940.633596592422</v>
      </c>
      <c r="F366" s="48">
        <v>1060</v>
      </c>
      <c r="G366" s="47">
        <f t="shared" si="222"/>
        <v>532.434111278729</v>
      </c>
      <c r="H366" s="51">
        <v>600</v>
      </c>
      <c r="I366" s="47">
        <f t="shared" si="220"/>
        <v>1331.08527819682</v>
      </c>
      <c r="J366" s="51">
        <v>1500</v>
      </c>
      <c r="K366" s="47" t="str">
        <f t="shared" si="213"/>
        <v>/</v>
      </c>
      <c r="L366" s="61" t="s">
        <v>33</v>
      </c>
      <c r="M366" s="47">
        <f t="shared" si="221"/>
        <v>1331.08527819682</v>
      </c>
      <c r="N366" s="51">
        <v>1500</v>
      </c>
      <c r="O366" s="47" t="str">
        <f t="shared" si="214"/>
        <v>/</v>
      </c>
      <c r="P366" s="51" t="s">
        <v>33</v>
      </c>
      <c r="Q366" s="47">
        <f t="shared" si="215"/>
        <v>709.912148371639</v>
      </c>
      <c r="R366" s="65">
        <v>800</v>
      </c>
      <c r="S366" s="47">
        <f t="shared" si="216"/>
        <v>887.390185464549</v>
      </c>
      <c r="T366" s="51">
        <v>1000</v>
      </c>
      <c r="U366" s="47">
        <f t="shared" si="217"/>
        <v>1331.08527819682</v>
      </c>
      <c r="V366" s="61">
        <v>1500</v>
      </c>
      <c r="W366" s="47">
        <f t="shared" si="218"/>
        <v>887.390185464549</v>
      </c>
      <c r="X366" s="74">
        <v>1000</v>
      </c>
      <c r="Y366" s="47" t="str">
        <f t="shared" si="223"/>
        <v>/</v>
      </c>
      <c r="Z366" s="51" t="s">
        <v>33</v>
      </c>
      <c r="AA366" s="47" t="str">
        <f t="shared" si="219"/>
        <v>/</v>
      </c>
      <c r="AB366" s="51" t="s">
        <v>33</v>
      </c>
      <c r="AC366" s="82">
        <v>12.69</v>
      </c>
      <c r="AD366" s="79"/>
      <c r="JO366" s="1"/>
      <c r="JP366" s="1"/>
    </row>
    <row r="367" s="5" customFormat="true" customHeight="true" spans="1:276">
      <c r="A367" s="25">
        <f>SUBTOTAL(103,$B$6:B367)</f>
        <v>352</v>
      </c>
      <c r="B367" s="26" t="s">
        <v>409</v>
      </c>
      <c r="C367" s="27" t="s">
        <v>410</v>
      </c>
      <c r="D367" s="26" t="s">
        <v>44</v>
      </c>
      <c r="E367" s="47">
        <f t="shared" si="209"/>
        <v>73.6533853935575</v>
      </c>
      <c r="F367" s="48">
        <v>83</v>
      </c>
      <c r="G367" s="47">
        <f t="shared" si="222"/>
        <v>53.2434111278729</v>
      </c>
      <c r="H367" s="51">
        <v>60</v>
      </c>
      <c r="I367" s="47">
        <f t="shared" si="220"/>
        <v>115.360724110391</v>
      </c>
      <c r="J367" s="51">
        <v>130</v>
      </c>
      <c r="K367" s="47" t="str">
        <f t="shared" si="213"/>
        <v>/</v>
      </c>
      <c r="L367" s="61" t="s">
        <v>33</v>
      </c>
      <c r="M367" s="47">
        <f t="shared" si="221"/>
        <v>115.360724110391</v>
      </c>
      <c r="N367" s="51">
        <v>130</v>
      </c>
      <c r="O367" s="47">
        <f t="shared" si="214"/>
        <v>119.797675037714</v>
      </c>
      <c r="P367" s="51">
        <v>135</v>
      </c>
      <c r="Q367" s="47">
        <f t="shared" si="215"/>
        <v>88.7390185464549</v>
      </c>
      <c r="R367" s="65">
        <v>100</v>
      </c>
      <c r="S367" s="47">
        <f t="shared" si="216"/>
        <v>106.486822255746</v>
      </c>
      <c r="T367" s="51">
        <v>120</v>
      </c>
      <c r="U367" s="47">
        <f t="shared" si="217"/>
        <v>120.685065223179</v>
      </c>
      <c r="V367" s="61">
        <v>136</v>
      </c>
      <c r="W367" s="47" t="str">
        <f t="shared" si="218"/>
        <v>/</v>
      </c>
      <c r="X367" s="74" t="s">
        <v>33</v>
      </c>
      <c r="Y367" s="47" t="str">
        <f t="shared" si="223"/>
        <v>/</v>
      </c>
      <c r="Z367" s="51" t="s">
        <v>33</v>
      </c>
      <c r="AA367" s="47">
        <f t="shared" si="219"/>
        <v>53.2434111278729</v>
      </c>
      <c r="AB367" s="51">
        <v>60</v>
      </c>
      <c r="AC367" s="82">
        <v>12.69</v>
      </c>
      <c r="AD367" s="79"/>
      <c r="JO367" s="1"/>
      <c r="JP367" s="1"/>
    </row>
    <row r="368" s="5" customFormat="true" customHeight="true" spans="1:276">
      <c r="A368" s="25">
        <f>SUBTOTAL(103,$B$6:B368)</f>
        <v>353</v>
      </c>
      <c r="B368" s="26" t="s">
        <v>409</v>
      </c>
      <c r="C368" s="27" t="s">
        <v>411</v>
      </c>
      <c r="D368" s="26" t="s">
        <v>44</v>
      </c>
      <c r="E368" s="47">
        <f t="shared" si="209"/>
        <v>93.1759694737776</v>
      </c>
      <c r="F368" s="48">
        <v>105</v>
      </c>
      <c r="G368" s="47">
        <f t="shared" si="222"/>
        <v>88.7390185464549</v>
      </c>
      <c r="H368" s="51">
        <v>100</v>
      </c>
      <c r="I368" s="47">
        <f t="shared" si="220"/>
        <v>161.505013754548</v>
      </c>
      <c r="J368" s="51">
        <v>182</v>
      </c>
      <c r="K368" s="47" t="str">
        <f t="shared" si="213"/>
        <v>/</v>
      </c>
      <c r="L368" s="61" t="s">
        <v>33</v>
      </c>
      <c r="M368" s="47">
        <f t="shared" si="221"/>
        <v>161.505013754548</v>
      </c>
      <c r="N368" s="51">
        <v>182</v>
      </c>
      <c r="O368" s="47">
        <f t="shared" si="214"/>
        <v>164.167184310942</v>
      </c>
      <c r="P368" s="51">
        <v>185</v>
      </c>
      <c r="Q368" s="47">
        <f t="shared" si="215"/>
        <v>97.6129204011004</v>
      </c>
      <c r="R368" s="65">
        <v>110</v>
      </c>
      <c r="S368" s="47" t="str">
        <f t="shared" si="216"/>
        <v>/</v>
      </c>
      <c r="T368" s="51" t="s">
        <v>33</v>
      </c>
      <c r="U368" s="47">
        <f t="shared" si="217"/>
        <v>91.4011891028485</v>
      </c>
      <c r="V368" s="61">
        <v>103</v>
      </c>
      <c r="W368" s="47" t="str">
        <f t="shared" si="218"/>
        <v>/</v>
      </c>
      <c r="X368" s="74" t="s">
        <v>33</v>
      </c>
      <c r="Y368" s="47" t="str">
        <f t="shared" si="223"/>
        <v>/</v>
      </c>
      <c r="Z368" s="51" t="s">
        <v>33</v>
      </c>
      <c r="AA368" s="47">
        <f t="shared" si="219"/>
        <v>97.6129204011004</v>
      </c>
      <c r="AB368" s="51">
        <v>110</v>
      </c>
      <c r="AC368" s="82">
        <v>12.69</v>
      </c>
      <c r="AD368" s="79"/>
      <c r="JO368" s="1"/>
      <c r="JP368" s="1"/>
    </row>
    <row r="369" s="5" customFormat="true" customHeight="true" spans="1:276">
      <c r="A369" s="25">
        <f>SUBTOTAL(103,$B$6:B369)</f>
        <v>354</v>
      </c>
      <c r="B369" s="26" t="s">
        <v>412</v>
      </c>
      <c r="C369" s="27"/>
      <c r="D369" s="26" t="s">
        <v>44</v>
      </c>
      <c r="E369" s="47">
        <f t="shared" si="209"/>
        <v>57.6803620551957</v>
      </c>
      <c r="F369" s="48">
        <v>65</v>
      </c>
      <c r="G369" s="47">
        <f t="shared" si="222"/>
        <v>26.6217055639365</v>
      </c>
      <c r="H369" s="51">
        <v>30</v>
      </c>
      <c r="I369" s="47">
        <f t="shared" si="220"/>
        <v>93.1759694737776</v>
      </c>
      <c r="J369" s="51">
        <v>105</v>
      </c>
      <c r="K369" s="47" t="str">
        <f t="shared" si="213"/>
        <v>/</v>
      </c>
      <c r="L369" s="61" t="s">
        <v>33</v>
      </c>
      <c r="M369" s="47">
        <f t="shared" si="221"/>
        <v>93.1759694737776</v>
      </c>
      <c r="N369" s="51">
        <v>105</v>
      </c>
      <c r="O369" s="47" t="str">
        <f t="shared" si="214"/>
        <v>/</v>
      </c>
      <c r="P369" s="51" t="s">
        <v>33</v>
      </c>
      <c r="Q369" s="47" t="str">
        <f t="shared" si="215"/>
        <v>/</v>
      </c>
      <c r="R369" s="65" t="s">
        <v>33</v>
      </c>
      <c r="S369" s="47" t="str">
        <f t="shared" si="216"/>
        <v>/</v>
      </c>
      <c r="T369" s="51" t="s">
        <v>33</v>
      </c>
      <c r="U369" s="47" t="str">
        <f t="shared" si="217"/>
        <v>/</v>
      </c>
      <c r="V369" s="61" t="s">
        <v>33</v>
      </c>
      <c r="W369" s="47" t="str">
        <f t="shared" si="218"/>
        <v>/</v>
      </c>
      <c r="X369" s="74" t="s">
        <v>33</v>
      </c>
      <c r="Y369" s="47" t="str">
        <f t="shared" si="223"/>
        <v>/</v>
      </c>
      <c r="Z369" s="51" t="s">
        <v>33</v>
      </c>
      <c r="AA369" s="47">
        <f t="shared" si="219"/>
        <v>57.6803620551957</v>
      </c>
      <c r="AB369" s="51">
        <v>65</v>
      </c>
      <c r="AC369" s="82">
        <v>12.69</v>
      </c>
      <c r="AD369" s="79"/>
      <c r="JO369" s="1"/>
      <c r="JP369" s="1"/>
    </row>
    <row r="370" s="5" customFormat="true" customHeight="true" spans="1:276">
      <c r="A370" s="25">
        <f>SUBTOTAL(103,$B$6:B370)</f>
        <v>355</v>
      </c>
      <c r="B370" s="26" t="s">
        <v>413</v>
      </c>
      <c r="C370" s="27"/>
      <c r="D370" s="26" t="s">
        <v>44</v>
      </c>
      <c r="E370" s="47">
        <f t="shared" si="209"/>
        <v>64.7794835389121</v>
      </c>
      <c r="F370" s="48">
        <v>73</v>
      </c>
      <c r="G370" s="47">
        <f t="shared" si="222"/>
        <v>22.1847546366137</v>
      </c>
      <c r="H370" s="51">
        <v>25</v>
      </c>
      <c r="I370" s="47">
        <f t="shared" si="220"/>
        <v>117.13550448132</v>
      </c>
      <c r="J370" s="51">
        <v>132</v>
      </c>
      <c r="K370" s="47" t="str">
        <f t="shared" si="213"/>
        <v>/</v>
      </c>
      <c r="L370" s="61" t="s">
        <v>33</v>
      </c>
      <c r="M370" s="47">
        <f t="shared" si="221"/>
        <v>117.13550448132</v>
      </c>
      <c r="N370" s="51">
        <v>132</v>
      </c>
      <c r="O370" s="47" t="str">
        <f t="shared" si="214"/>
        <v>/</v>
      </c>
      <c r="P370" s="51" t="s">
        <v>33</v>
      </c>
      <c r="Q370" s="47" t="str">
        <f t="shared" si="215"/>
        <v>/</v>
      </c>
      <c r="R370" s="65" t="s">
        <v>33</v>
      </c>
      <c r="S370" s="47" t="str">
        <f t="shared" si="216"/>
        <v>/</v>
      </c>
      <c r="T370" s="51" t="s">
        <v>33</v>
      </c>
      <c r="U370" s="47" t="str">
        <f t="shared" si="217"/>
        <v>/</v>
      </c>
      <c r="V370" s="61" t="s">
        <v>33</v>
      </c>
      <c r="W370" s="47" t="str">
        <f t="shared" si="218"/>
        <v>/</v>
      </c>
      <c r="X370" s="74" t="s">
        <v>33</v>
      </c>
      <c r="Y370" s="47" t="str">
        <f t="shared" si="223"/>
        <v>/</v>
      </c>
      <c r="Z370" s="51" t="s">
        <v>33</v>
      </c>
      <c r="AA370" s="47">
        <f t="shared" si="219"/>
        <v>13.7545478747005</v>
      </c>
      <c r="AB370" s="51">
        <v>15.5</v>
      </c>
      <c r="AC370" s="82">
        <v>12.69</v>
      </c>
      <c r="AD370" s="79"/>
      <c r="JO370" s="1"/>
      <c r="JP370" s="1"/>
    </row>
    <row r="371" s="5" customFormat="true" customHeight="true" spans="1:276">
      <c r="A371" s="25">
        <f>SUBTOTAL(103,$B$6:B371)</f>
        <v>356</v>
      </c>
      <c r="B371" s="26" t="s">
        <v>414</v>
      </c>
      <c r="C371" s="27"/>
      <c r="D371" s="26" t="s">
        <v>44</v>
      </c>
      <c r="E371" s="47">
        <f t="shared" si="209"/>
        <v>128.67157689236</v>
      </c>
      <c r="F371" s="48">
        <v>145</v>
      </c>
      <c r="G371" s="47">
        <f t="shared" si="222"/>
        <v>31.0586564912592</v>
      </c>
      <c r="H371" s="51">
        <v>35</v>
      </c>
      <c r="I371" s="47">
        <f t="shared" si="220"/>
        <v>328.334368621883</v>
      </c>
      <c r="J371" s="51">
        <v>370</v>
      </c>
      <c r="K371" s="47" t="str">
        <f t="shared" si="213"/>
        <v>/</v>
      </c>
      <c r="L371" s="61" t="s">
        <v>33</v>
      </c>
      <c r="M371" s="47">
        <f t="shared" si="221"/>
        <v>310.586564912592</v>
      </c>
      <c r="N371" s="51">
        <v>350</v>
      </c>
      <c r="O371" s="47">
        <f t="shared" si="214"/>
        <v>310.586564912592</v>
      </c>
      <c r="P371" s="51">
        <v>350</v>
      </c>
      <c r="Q371" s="47" t="str">
        <f t="shared" si="215"/>
        <v>/</v>
      </c>
      <c r="R371" s="65" t="s">
        <v>33</v>
      </c>
      <c r="S371" s="47" t="str">
        <f t="shared" si="216"/>
        <v>/</v>
      </c>
      <c r="T371" s="51" t="s">
        <v>33</v>
      </c>
      <c r="U371" s="47" t="str">
        <f t="shared" si="217"/>
        <v>/</v>
      </c>
      <c r="V371" s="61" t="s">
        <v>33</v>
      </c>
      <c r="W371" s="47" t="str">
        <f t="shared" si="218"/>
        <v>/</v>
      </c>
      <c r="X371" s="74" t="s">
        <v>33</v>
      </c>
      <c r="Y371" s="47" t="str">
        <f t="shared" si="223"/>
        <v>/</v>
      </c>
      <c r="Z371" s="51" t="s">
        <v>33</v>
      </c>
      <c r="AA371" s="47">
        <f t="shared" si="219"/>
        <v>35.4956074185819</v>
      </c>
      <c r="AB371" s="51">
        <v>40</v>
      </c>
      <c r="AC371" s="82">
        <v>12.69</v>
      </c>
      <c r="AD371" s="79"/>
      <c r="JO371" s="1"/>
      <c r="JP371" s="1"/>
    </row>
    <row r="372" s="5" customFormat="true" customHeight="true" spans="1:276">
      <c r="A372" s="25">
        <f>SUBTOTAL(103,$B$6:B372)</f>
        <v>357</v>
      </c>
      <c r="B372" s="26" t="s">
        <v>415</v>
      </c>
      <c r="C372" s="27"/>
      <c r="D372" s="26" t="s">
        <v>44</v>
      </c>
      <c r="E372" s="47">
        <f t="shared" si="209"/>
        <v>252.906202857396</v>
      </c>
      <c r="F372" s="48">
        <v>285</v>
      </c>
      <c r="G372" s="47">
        <f t="shared" si="222"/>
        <v>22.1847546366137</v>
      </c>
      <c r="H372" s="51">
        <v>25</v>
      </c>
      <c r="I372" s="47">
        <f t="shared" si="220"/>
        <v>99.3877007720295</v>
      </c>
      <c r="J372" s="51">
        <v>112</v>
      </c>
      <c r="K372" s="47" t="str">
        <f t="shared" si="213"/>
        <v>/</v>
      </c>
      <c r="L372" s="61" t="s">
        <v>33</v>
      </c>
      <c r="M372" s="47">
        <f t="shared" si="221"/>
        <v>99.3877007720295</v>
      </c>
      <c r="N372" s="51">
        <v>112</v>
      </c>
      <c r="O372" s="47" t="str">
        <f t="shared" si="214"/>
        <v>/</v>
      </c>
      <c r="P372" s="51" t="s">
        <v>33</v>
      </c>
      <c r="Q372" s="47" t="str">
        <f t="shared" si="215"/>
        <v>/</v>
      </c>
      <c r="R372" s="65" t="s">
        <v>33</v>
      </c>
      <c r="S372" s="47" t="str">
        <f t="shared" si="216"/>
        <v>/</v>
      </c>
      <c r="T372" s="51" t="s">
        <v>33</v>
      </c>
      <c r="U372" s="47" t="str">
        <f t="shared" si="217"/>
        <v>/</v>
      </c>
      <c r="V372" s="61" t="s">
        <v>33</v>
      </c>
      <c r="W372" s="47" t="str">
        <f t="shared" si="218"/>
        <v>/</v>
      </c>
      <c r="X372" s="74" t="s">
        <v>33</v>
      </c>
      <c r="Y372" s="47" t="str">
        <f t="shared" si="223"/>
        <v>/</v>
      </c>
      <c r="Z372" s="51" t="s">
        <v>33</v>
      </c>
      <c r="AA372" s="47">
        <f t="shared" si="219"/>
        <v>106.486822255746</v>
      </c>
      <c r="AB372" s="51">
        <v>120</v>
      </c>
      <c r="AC372" s="82">
        <v>12.69</v>
      </c>
      <c r="AD372" s="79"/>
      <c r="JO372" s="1"/>
      <c r="JP372" s="1"/>
    </row>
    <row r="373" s="5" customFormat="true" customHeight="true" spans="1:276">
      <c r="A373" s="25">
        <f>SUBTOTAL(103,$B$6:B373)</f>
        <v>358</v>
      </c>
      <c r="B373" s="26" t="s">
        <v>416</v>
      </c>
      <c r="C373" s="157"/>
      <c r="D373" s="26" t="s">
        <v>44</v>
      </c>
      <c r="E373" s="47">
        <f t="shared" si="209"/>
        <v>195.225840802201</v>
      </c>
      <c r="F373" s="48">
        <v>220</v>
      </c>
      <c r="G373" s="47">
        <f t="shared" si="222"/>
        <v>53.2434111278729</v>
      </c>
      <c r="H373" s="51">
        <v>60</v>
      </c>
      <c r="I373" s="47">
        <f t="shared" si="220"/>
        <v>252.906202857396</v>
      </c>
      <c r="J373" s="51">
        <v>285</v>
      </c>
      <c r="K373" s="47" t="str">
        <f t="shared" si="213"/>
        <v>/</v>
      </c>
      <c r="L373" s="61" t="s">
        <v>33</v>
      </c>
      <c r="M373" s="47">
        <f t="shared" si="221"/>
        <v>252.906202857396</v>
      </c>
      <c r="N373" s="51">
        <v>285</v>
      </c>
      <c r="O373" s="47" t="str">
        <f t="shared" si="214"/>
        <v>/</v>
      </c>
      <c r="P373" s="51" t="s">
        <v>33</v>
      </c>
      <c r="Q373" s="47" t="str">
        <f t="shared" si="215"/>
        <v>/</v>
      </c>
      <c r="R373" s="65" t="s">
        <v>33</v>
      </c>
      <c r="S373" s="47" t="str">
        <f t="shared" si="216"/>
        <v>/</v>
      </c>
      <c r="T373" s="51" t="s">
        <v>33</v>
      </c>
      <c r="U373" s="47" t="str">
        <f t="shared" si="217"/>
        <v>/</v>
      </c>
      <c r="V373" s="61" t="s">
        <v>33</v>
      </c>
      <c r="W373" s="47" t="str">
        <f t="shared" si="218"/>
        <v>/</v>
      </c>
      <c r="X373" s="74" t="s">
        <v>33</v>
      </c>
      <c r="Y373" s="47" t="str">
        <f t="shared" si="223"/>
        <v>/</v>
      </c>
      <c r="Z373" s="51" t="s">
        <v>33</v>
      </c>
      <c r="AA373" s="47">
        <f t="shared" si="219"/>
        <v>576.803620551957</v>
      </c>
      <c r="AB373" s="51">
        <v>650</v>
      </c>
      <c r="AC373" s="82">
        <v>12.69</v>
      </c>
      <c r="AD373" s="79"/>
      <c r="JO373" s="1"/>
      <c r="JP373" s="1"/>
    </row>
    <row r="374" s="5" customFormat="true" customHeight="true" spans="1:276">
      <c r="A374" s="25">
        <f>SUBTOTAL(103,$B$6:B374)</f>
        <v>359</v>
      </c>
      <c r="B374" s="26" t="s">
        <v>417</v>
      </c>
      <c r="C374" s="157"/>
      <c r="D374" s="26" t="s">
        <v>44</v>
      </c>
      <c r="E374" s="47">
        <f t="shared" si="209"/>
        <v>95.8381400301713</v>
      </c>
      <c r="F374" s="48">
        <v>108</v>
      </c>
      <c r="G374" s="47">
        <f t="shared" si="222"/>
        <v>17.747803709291</v>
      </c>
      <c r="H374" s="51">
        <v>20</v>
      </c>
      <c r="I374" s="47">
        <f t="shared" si="220"/>
        <v>133.108527819682</v>
      </c>
      <c r="J374" s="51">
        <v>150</v>
      </c>
      <c r="K374" s="47" t="str">
        <f t="shared" si="213"/>
        <v>/</v>
      </c>
      <c r="L374" s="61" t="s">
        <v>33</v>
      </c>
      <c r="M374" s="47">
        <f t="shared" si="221"/>
        <v>133.108527819682</v>
      </c>
      <c r="N374" s="51">
        <v>150</v>
      </c>
      <c r="O374" s="47" t="str">
        <f t="shared" si="214"/>
        <v>/</v>
      </c>
      <c r="P374" s="51" t="s">
        <v>33</v>
      </c>
      <c r="Q374" s="47" t="str">
        <f t="shared" si="215"/>
        <v>/</v>
      </c>
      <c r="R374" s="65" t="s">
        <v>33</v>
      </c>
      <c r="S374" s="47" t="str">
        <f t="shared" si="216"/>
        <v>/</v>
      </c>
      <c r="T374" s="51" t="s">
        <v>33</v>
      </c>
      <c r="U374" s="47" t="str">
        <f t="shared" si="217"/>
        <v>/</v>
      </c>
      <c r="V374" s="61" t="s">
        <v>33</v>
      </c>
      <c r="W374" s="47" t="str">
        <f t="shared" si="218"/>
        <v>/</v>
      </c>
      <c r="X374" s="74" t="s">
        <v>33</v>
      </c>
      <c r="Y374" s="47" t="str">
        <f t="shared" si="223"/>
        <v>/</v>
      </c>
      <c r="Z374" s="51" t="s">
        <v>33</v>
      </c>
      <c r="AA374" s="47">
        <f t="shared" si="219"/>
        <v>204.099742656846</v>
      </c>
      <c r="AB374" s="51">
        <v>230</v>
      </c>
      <c r="AC374" s="82">
        <v>12.69</v>
      </c>
      <c r="AD374" s="79"/>
      <c r="JO374" s="1"/>
      <c r="JP374" s="1"/>
    </row>
    <row r="375" s="5" customFormat="true" customHeight="true" spans="1:276">
      <c r="A375" s="25">
        <f>SUBTOTAL(103,$B$6:B375)</f>
        <v>360</v>
      </c>
      <c r="B375" s="26" t="s">
        <v>418</v>
      </c>
      <c r="C375" s="157"/>
      <c r="D375" s="26" t="s">
        <v>44</v>
      </c>
      <c r="E375" s="47">
        <f t="shared" ref="E375:E390" si="224">IF(F375="/","/",F375/(1+$AC375/100))</f>
        <v>1375.45478747005</v>
      </c>
      <c r="F375" s="48">
        <v>1550</v>
      </c>
      <c r="G375" s="47">
        <f t="shared" si="222"/>
        <v>299.937882687017</v>
      </c>
      <c r="H375" s="51">
        <v>338</v>
      </c>
      <c r="I375" s="47">
        <f t="shared" si="220"/>
        <v>1801.40207649303</v>
      </c>
      <c r="J375" s="51">
        <v>2030</v>
      </c>
      <c r="K375" s="47" t="str">
        <f t="shared" si="213"/>
        <v>/</v>
      </c>
      <c r="L375" s="61" t="s">
        <v>33</v>
      </c>
      <c r="M375" s="47">
        <f t="shared" si="221"/>
        <v>1801.40207649303</v>
      </c>
      <c r="N375" s="51">
        <v>2030</v>
      </c>
      <c r="O375" s="47" t="str">
        <f t="shared" si="214"/>
        <v>/</v>
      </c>
      <c r="P375" s="51" t="s">
        <v>33</v>
      </c>
      <c r="Q375" s="47" t="str">
        <f t="shared" si="215"/>
        <v>/</v>
      </c>
      <c r="R375" s="65" t="s">
        <v>33</v>
      </c>
      <c r="S375" s="47" t="str">
        <f t="shared" si="216"/>
        <v>/</v>
      </c>
      <c r="T375" s="51" t="s">
        <v>33</v>
      </c>
      <c r="U375" s="47" t="str">
        <f t="shared" si="217"/>
        <v>/</v>
      </c>
      <c r="V375" s="61" t="s">
        <v>33</v>
      </c>
      <c r="W375" s="47" t="str">
        <f t="shared" si="218"/>
        <v>/</v>
      </c>
      <c r="X375" s="74" t="s">
        <v>33</v>
      </c>
      <c r="Y375" s="47" t="str">
        <f t="shared" si="223"/>
        <v>/</v>
      </c>
      <c r="Z375" s="51" t="s">
        <v>33</v>
      </c>
      <c r="AA375" s="47">
        <f t="shared" si="219"/>
        <v>417.073387168338</v>
      </c>
      <c r="AB375" s="51">
        <v>470</v>
      </c>
      <c r="AC375" s="82">
        <v>12.69</v>
      </c>
      <c r="AD375" s="79"/>
      <c r="JO375" s="1"/>
      <c r="JP375" s="1"/>
    </row>
    <row r="376" s="5" customFormat="true" customHeight="true" spans="1:276">
      <c r="A376" s="25">
        <f>SUBTOTAL(103,$B$6:B376)</f>
        <v>361</v>
      </c>
      <c r="B376" s="40" t="s">
        <v>419</v>
      </c>
      <c r="C376" s="27" t="s">
        <v>329</v>
      </c>
      <c r="D376" s="28" t="s">
        <v>228</v>
      </c>
      <c r="E376" s="47">
        <f t="shared" si="224"/>
        <v>319.460466767238</v>
      </c>
      <c r="F376" s="48">
        <v>360</v>
      </c>
      <c r="G376" s="47">
        <f t="shared" si="222"/>
        <v>266.217055639365</v>
      </c>
      <c r="H376" s="51">
        <v>300</v>
      </c>
      <c r="I376" s="47">
        <f t="shared" si="220"/>
        <v>273.750998313959</v>
      </c>
      <c r="J376" s="51">
        <v>308.49</v>
      </c>
      <c r="K376" s="47" t="str">
        <f t="shared" si="213"/>
        <v>/</v>
      </c>
      <c r="L376" s="61" t="s">
        <v>33</v>
      </c>
      <c r="M376" s="47">
        <f t="shared" si="221"/>
        <v>273.750998313959</v>
      </c>
      <c r="N376" s="51">
        <v>308.49</v>
      </c>
      <c r="O376" s="47" t="str">
        <f t="shared" si="214"/>
        <v>/</v>
      </c>
      <c r="P376" s="51" t="s">
        <v>33</v>
      </c>
      <c r="Q376" s="47" t="str">
        <f t="shared" si="215"/>
        <v>/</v>
      </c>
      <c r="R376" s="65" t="s">
        <v>33</v>
      </c>
      <c r="S376" s="47" t="str">
        <f t="shared" si="216"/>
        <v>/</v>
      </c>
      <c r="T376" s="51" t="s">
        <v>33</v>
      </c>
      <c r="U376" s="47">
        <f t="shared" si="217"/>
        <v>273.750998313959</v>
      </c>
      <c r="V376" s="61">
        <v>308.49</v>
      </c>
      <c r="W376" s="47" t="str">
        <f t="shared" si="218"/>
        <v>/</v>
      </c>
      <c r="X376" s="74" t="s">
        <v>33</v>
      </c>
      <c r="Y376" s="47" t="str">
        <f t="shared" si="223"/>
        <v>/</v>
      </c>
      <c r="Z376" s="51" t="s">
        <v>33</v>
      </c>
      <c r="AA376" s="47" t="str">
        <f t="shared" si="219"/>
        <v>/</v>
      </c>
      <c r="AB376" s="51" t="s">
        <v>33</v>
      </c>
      <c r="AC376" s="82">
        <v>12.69</v>
      </c>
      <c r="AD376" s="79"/>
      <c r="JO376" s="1"/>
      <c r="JP376" s="1"/>
    </row>
    <row r="377" s="5" customFormat="true" customHeight="true" spans="1:276">
      <c r="A377" s="25">
        <f>SUBTOTAL(103,$B$6:B377)</f>
        <v>362</v>
      </c>
      <c r="B377" s="40" t="s">
        <v>419</v>
      </c>
      <c r="C377" s="27" t="s">
        <v>365</v>
      </c>
      <c r="D377" s="28" t="s">
        <v>228</v>
      </c>
      <c r="E377" s="47" t="str">
        <f t="shared" si="224"/>
        <v>/</v>
      </c>
      <c r="F377" s="48" t="s">
        <v>33</v>
      </c>
      <c r="G377" s="47">
        <f t="shared" si="222"/>
        <v>177.47803709291</v>
      </c>
      <c r="H377" s="51">
        <v>200</v>
      </c>
      <c r="I377" s="47">
        <f t="shared" si="220"/>
        <v>162.942585855</v>
      </c>
      <c r="J377" s="51">
        <v>183.62</v>
      </c>
      <c r="K377" s="47" t="str">
        <f t="shared" si="213"/>
        <v>/</v>
      </c>
      <c r="L377" s="61" t="s">
        <v>33</v>
      </c>
      <c r="M377" s="47">
        <f t="shared" si="221"/>
        <v>162.942585855</v>
      </c>
      <c r="N377" s="51">
        <v>183.62</v>
      </c>
      <c r="O377" s="47" t="str">
        <f t="shared" si="214"/>
        <v>/</v>
      </c>
      <c r="P377" s="51" t="s">
        <v>33</v>
      </c>
      <c r="Q377" s="47" t="str">
        <f t="shared" si="215"/>
        <v>/</v>
      </c>
      <c r="R377" s="65" t="s">
        <v>33</v>
      </c>
      <c r="S377" s="47" t="str">
        <f t="shared" si="216"/>
        <v>/</v>
      </c>
      <c r="T377" s="51" t="s">
        <v>33</v>
      </c>
      <c r="U377" s="47">
        <f t="shared" si="217"/>
        <v>162.942585855</v>
      </c>
      <c r="V377" s="61">
        <v>183.62</v>
      </c>
      <c r="W377" s="47" t="str">
        <f t="shared" si="218"/>
        <v>/</v>
      </c>
      <c r="X377" s="74" t="s">
        <v>33</v>
      </c>
      <c r="Y377" s="47" t="str">
        <f t="shared" si="223"/>
        <v>/</v>
      </c>
      <c r="Z377" s="51" t="s">
        <v>33</v>
      </c>
      <c r="AA377" s="47" t="str">
        <f t="shared" si="219"/>
        <v>/</v>
      </c>
      <c r="AB377" s="51" t="s">
        <v>33</v>
      </c>
      <c r="AC377" s="82">
        <v>12.69</v>
      </c>
      <c r="AD377" s="79"/>
      <c r="JO377" s="1"/>
      <c r="JP377" s="1"/>
    </row>
    <row r="378" s="5" customFormat="true" customHeight="true" spans="1:276">
      <c r="A378" s="25">
        <f>SUBTOTAL(103,$B$6:B378)</f>
        <v>363</v>
      </c>
      <c r="B378" s="40" t="s">
        <v>419</v>
      </c>
      <c r="C378" s="27" t="s">
        <v>364</v>
      </c>
      <c r="D378" s="28" t="s">
        <v>228</v>
      </c>
      <c r="E378" s="47" t="str">
        <f t="shared" si="224"/>
        <v>/</v>
      </c>
      <c r="F378" s="48" t="s">
        <v>33</v>
      </c>
      <c r="G378" s="47">
        <f t="shared" si="222"/>
        <v>115.360724110391</v>
      </c>
      <c r="H378" s="51">
        <v>130</v>
      </c>
      <c r="I378" s="47">
        <f t="shared" si="220"/>
        <v>141.982429674328</v>
      </c>
      <c r="J378" s="51">
        <v>160</v>
      </c>
      <c r="K378" s="47" t="str">
        <f t="shared" si="213"/>
        <v>/</v>
      </c>
      <c r="L378" s="61" t="s">
        <v>33</v>
      </c>
      <c r="M378" s="47">
        <f t="shared" si="221"/>
        <v>141.982429674328</v>
      </c>
      <c r="N378" s="51">
        <v>160</v>
      </c>
      <c r="O378" s="47" t="str">
        <f t="shared" si="214"/>
        <v>/</v>
      </c>
      <c r="P378" s="51" t="s">
        <v>33</v>
      </c>
      <c r="Q378" s="47" t="str">
        <f t="shared" si="215"/>
        <v>/</v>
      </c>
      <c r="R378" s="65" t="s">
        <v>33</v>
      </c>
      <c r="S378" s="47" t="str">
        <f t="shared" si="216"/>
        <v>/</v>
      </c>
      <c r="T378" s="51" t="s">
        <v>33</v>
      </c>
      <c r="U378" s="47">
        <f t="shared" si="217"/>
        <v>141.982429674328</v>
      </c>
      <c r="V378" s="61">
        <v>160</v>
      </c>
      <c r="W378" s="47" t="str">
        <f t="shared" si="218"/>
        <v>/</v>
      </c>
      <c r="X378" s="74" t="s">
        <v>33</v>
      </c>
      <c r="Y378" s="47" t="str">
        <f t="shared" si="223"/>
        <v>/</v>
      </c>
      <c r="Z378" s="51" t="s">
        <v>33</v>
      </c>
      <c r="AA378" s="47" t="str">
        <f t="shared" si="219"/>
        <v>/</v>
      </c>
      <c r="AB378" s="51" t="s">
        <v>33</v>
      </c>
      <c r="AC378" s="82">
        <v>12.69</v>
      </c>
      <c r="AD378" s="79"/>
      <c r="JO378" s="1"/>
      <c r="JP378" s="1"/>
    </row>
    <row r="379" s="5" customFormat="true" customHeight="true" spans="1:276">
      <c r="A379" s="25">
        <f>SUBTOTAL(103,$B$6:B379)</f>
        <v>364</v>
      </c>
      <c r="B379" s="40" t="s">
        <v>419</v>
      </c>
      <c r="C379" s="27" t="s">
        <v>386</v>
      </c>
      <c r="D379" s="28" t="s">
        <v>228</v>
      </c>
      <c r="E379" s="47" t="str">
        <f t="shared" si="224"/>
        <v>/</v>
      </c>
      <c r="F379" s="48" t="s">
        <v>33</v>
      </c>
      <c r="G379" s="47">
        <f t="shared" si="222"/>
        <v>102.049871328423</v>
      </c>
      <c r="H379" s="51">
        <v>115</v>
      </c>
      <c r="I379" s="47">
        <f t="shared" si="220"/>
        <v>134.883308190611</v>
      </c>
      <c r="J379" s="51">
        <v>152</v>
      </c>
      <c r="K379" s="47" t="str">
        <f t="shared" si="213"/>
        <v>/</v>
      </c>
      <c r="L379" s="61" t="s">
        <v>33</v>
      </c>
      <c r="M379" s="47">
        <f t="shared" si="221"/>
        <v>134.883308190611</v>
      </c>
      <c r="N379" s="51">
        <v>152</v>
      </c>
      <c r="O379" s="47" t="str">
        <f t="shared" si="214"/>
        <v>/</v>
      </c>
      <c r="P379" s="51" t="s">
        <v>33</v>
      </c>
      <c r="Q379" s="47" t="str">
        <f t="shared" si="215"/>
        <v>/</v>
      </c>
      <c r="R379" s="65" t="s">
        <v>33</v>
      </c>
      <c r="S379" s="47" t="str">
        <f t="shared" si="216"/>
        <v>/</v>
      </c>
      <c r="T379" s="51" t="s">
        <v>33</v>
      </c>
      <c r="U379" s="47">
        <f t="shared" si="217"/>
        <v>134.883308190611</v>
      </c>
      <c r="V379" s="61">
        <v>152</v>
      </c>
      <c r="W379" s="47" t="str">
        <f t="shared" si="218"/>
        <v>/</v>
      </c>
      <c r="X379" s="74" t="s">
        <v>33</v>
      </c>
      <c r="Y379" s="47" t="str">
        <f t="shared" si="223"/>
        <v>/</v>
      </c>
      <c r="Z379" s="51" t="s">
        <v>33</v>
      </c>
      <c r="AA379" s="47" t="str">
        <f t="shared" si="219"/>
        <v>/</v>
      </c>
      <c r="AB379" s="51" t="s">
        <v>33</v>
      </c>
      <c r="AC379" s="82">
        <v>12.69</v>
      </c>
      <c r="AD379" s="79"/>
      <c r="JO379" s="1"/>
      <c r="JP379" s="1"/>
    </row>
    <row r="380" s="5" customFormat="true" customHeight="true" spans="1:276">
      <c r="A380" s="25">
        <f>SUBTOTAL(103,$B$6:B380)</f>
        <v>365</v>
      </c>
      <c r="B380" s="40" t="s">
        <v>419</v>
      </c>
      <c r="C380" s="27" t="s">
        <v>385</v>
      </c>
      <c r="D380" s="28" t="s">
        <v>228</v>
      </c>
      <c r="E380" s="47" t="str">
        <f t="shared" si="224"/>
        <v>/</v>
      </c>
      <c r="F380" s="48" t="s">
        <v>33</v>
      </c>
      <c r="G380" s="47">
        <f t="shared" si="222"/>
        <v>75.4281657644866</v>
      </c>
      <c r="H380" s="51">
        <v>85</v>
      </c>
      <c r="I380" s="47">
        <f t="shared" si="220"/>
        <v>106.486822255746</v>
      </c>
      <c r="J380" s="51">
        <v>120</v>
      </c>
      <c r="K380" s="47" t="str">
        <f t="shared" si="213"/>
        <v>/</v>
      </c>
      <c r="L380" s="61" t="s">
        <v>33</v>
      </c>
      <c r="M380" s="47">
        <f t="shared" si="221"/>
        <v>106.486822255746</v>
      </c>
      <c r="N380" s="51">
        <v>120</v>
      </c>
      <c r="O380" s="47" t="str">
        <f t="shared" si="214"/>
        <v>/</v>
      </c>
      <c r="P380" s="51" t="s">
        <v>33</v>
      </c>
      <c r="Q380" s="47" t="str">
        <f t="shared" si="215"/>
        <v>/</v>
      </c>
      <c r="R380" s="65" t="s">
        <v>33</v>
      </c>
      <c r="S380" s="47" t="str">
        <f t="shared" si="216"/>
        <v>/</v>
      </c>
      <c r="T380" s="51" t="s">
        <v>33</v>
      </c>
      <c r="U380" s="47">
        <f t="shared" si="217"/>
        <v>106.486822255746</v>
      </c>
      <c r="V380" s="61">
        <v>120</v>
      </c>
      <c r="W380" s="47" t="str">
        <f t="shared" si="218"/>
        <v>/</v>
      </c>
      <c r="X380" s="74" t="s">
        <v>33</v>
      </c>
      <c r="Y380" s="47" t="str">
        <f t="shared" si="223"/>
        <v>/</v>
      </c>
      <c r="Z380" s="51" t="s">
        <v>33</v>
      </c>
      <c r="AA380" s="47" t="str">
        <f t="shared" si="219"/>
        <v>/</v>
      </c>
      <c r="AB380" s="51" t="s">
        <v>33</v>
      </c>
      <c r="AC380" s="82">
        <v>12.69</v>
      </c>
      <c r="AD380" s="79"/>
      <c r="JO380" s="1"/>
      <c r="JP380" s="1"/>
    </row>
    <row r="381" s="5" customFormat="true" customHeight="true" spans="1:276">
      <c r="A381" s="25">
        <f>SUBTOTAL(103,$B$6:B381)</f>
        <v>366</v>
      </c>
      <c r="B381" s="40" t="s">
        <v>419</v>
      </c>
      <c r="C381" s="27" t="s">
        <v>362</v>
      </c>
      <c r="D381" s="28" t="s">
        <v>228</v>
      </c>
      <c r="E381" s="47" t="str">
        <f t="shared" si="224"/>
        <v>/</v>
      </c>
      <c r="F381" s="48" t="s">
        <v>33</v>
      </c>
      <c r="G381" s="47">
        <f t="shared" si="222"/>
        <v>57.6803620551957</v>
      </c>
      <c r="H381" s="51">
        <v>65</v>
      </c>
      <c r="I381" s="47">
        <f t="shared" si="220"/>
        <v>81.6398970627385</v>
      </c>
      <c r="J381" s="51">
        <v>92</v>
      </c>
      <c r="K381" s="47" t="str">
        <f t="shared" si="213"/>
        <v>/</v>
      </c>
      <c r="L381" s="61" t="s">
        <v>33</v>
      </c>
      <c r="M381" s="47">
        <f t="shared" si="221"/>
        <v>81.6398970627385</v>
      </c>
      <c r="N381" s="51">
        <v>92</v>
      </c>
      <c r="O381" s="47" t="str">
        <f t="shared" si="214"/>
        <v>/</v>
      </c>
      <c r="P381" s="51" t="s">
        <v>33</v>
      </c>
      <c r="Q381" s="47" t="str">
        <f t="shared" si="215"/>
        <v>/</v>
      </c>
      <c r="R381" s="65" t="s">
        <v>33</v>
      </c>
      <c r="S381" s="47" t="str">
        <f t="shared" si="216"/>
        <v>/</v>
      </c>
      <c r="T381" s="51" t="s">
        <v>33</v>
      </c>
      <c r="U381" s="47">
        <f t="shared" si="217"/>
        <v>81.6398970627385</v>
      </c>
      <c r="V381" s="61">
        <v>92</v>
      </c>
      <c r="W381" s="47" t="str">
        <f t="shared" si="218"/>
        <v>/</v>
      </c>
      <c r="X381" s="74" t="s">
        <v>33</v>
      </c>
      <c r="Y381" s="47" t="str">
        <f t="shared" si="223"/>
        <v>/</v>
      </c>
      <c r="Z381" s="51" t="s">
        <v>33</v>
      </c>
      <c r="AA381" s="47" t="str">
        <f t="shared" si="219"/>
        <v>/</v>
      </c>
      <c r="AB381" s="51" t="s">
        <v>33</v>
      </c>
      <c r="AC381" s="82">
        <v>12.69</v>
      </c>
      <c r="AD381" s="79"/>
      <c r="JO381" s="1"/>
      <c r="JP381" s="1"/>
    </row>
    <row r="382" s="5" customFormat="true" customHeight="true" spans="1:276">
      <c r="A382" s="25">
        <f>SUBTOTAL(103,$B$6:B382)</f>
        <v>367</v>
      </c>
      <c r="B382" s="40" t="s">
        <v>419</v>
      </c>
      <c r="C382" s="27" t="s">
        <v>378</v>
      </c>
      <c r="D382" s="28" t="s">
        <v>228</v>
      </c>
      <c r="E382" s="47" t="str">
        <f t="shared" si="224"/>
        <v>/</v>
      </c>
      <c r="F382" s="48" t="s">
        <v>33</v>
      </c>
      <c r="G382" s="47">
        <f t="shared" si="222"/>
        <v>55.018191498802</v>
      </c>
      <c r="H382" s="51">
        <v>62</v>
      </c>
      <c r="I382" s="47">
        <f t="shared" si="220"/>
        <v>62.001952258408</v>
      </c>
      <c r="J382" s="51">
        <v>69.87</v>
      </c>
      <c r="K382" s="47" t="str">
        <f t="shared" si="213"/>
        <v>/</v>
      </c>
      <c r="L382" s="61" t="s">
        <v>33</v>
      </c>
      <c r="M382" s="47">
        <f t="shared" si="221"/>
        <v>62.001952258408</v>
      </c>
      <c r="N382" s="51">
        <v>69.87</v>
      </c>
      <c r="O382" s="47" t="str">
        <f t="shared" si="214"/>
        <v>/</v>
      </c>
      <c r="P382" s="51" t="s">
        <v>33</v>
      </c>
      <c r="Q382" s="47" t="str">
        <f t="shared" si="215"/>
        <v>/</v>
      </c>
      <c r="R382" s="65" t="s">
        <v>33</v>
      </c>
      <c r="S382" s="47" t="str">
        <f t="shared" si="216"/>
        <v>/</v>
      </c>
      <c r="T382" s="51" t="s">
        <v>33</v>
      </c>
      <c r="U382" s="47">
        <f t="shared" si="217"/>
        <v>62.001952258408</v>
      </c>
      <c r="V382" s="61">
        <v>69.87</v>
      </c>
      <c r="W382" s="47" t="str">
        <f t="shared" si="218"/>
        <v>/</v>
      </c>
      <c r="X382" s="74" t="s">
        <v>33</v>
      </c>
      <c r="Y382" s="47" t="str">
        <f t="shared" si="223"/>
        <v>/</v>
      </c>
      <c r="Z382" s="51" t="s">
        <v>33</v>
      </c>
      <c r="AA382" s="47" t="str">
        <f t="shared" si="219"/>
        <v>/</v>
      </c>
      <c r="AB382" s="51" t="s">
        <v>33</v>
      </c>
      <c r="AC382" s="82">
        <v>12.69</v>
      </c>
      <c r="AD382" s="79"/>
      <c r="JO382" s="1"/>
      <c r="JP382" s="1"/>
    </row>
    <row r="383" s="5" customFormat="true" customHeight="true" spans="1:276">
      <c r="A383" s="25">
        <f>SUBTOTAL(103,$B$6:B383)</f>
        <v>368</v>
      </c>
      <c r="B383" s="40" t="s">
        <v>419</v>
      </c>
      <c r="C383" s="27" t="s">
        <v>377</v>
      </c>
      <c r="D383" s="28" t="s">
        <v>228</v>
      </c>
      <c r="E383" s="47" t="str">
        <f t="shared" si="224"/>
        <v>/</v>
      </c>
      <c r="F383" s="48" t="s">
        <v>33</v>
      </c>
      <c r="G383" s="47">
        <f t="shared" si="222"/>
        <v>42.5947289022983</v>
      </c>
      <c r="H383" s="51">
        <v>48</v>
      </c>
      <c r="I383" s="47">
        <f t="shared" si="220"/>
        <v>49.0016860413524</v>
      </c>
      <c r="J383" s="51">
        <v>55.22</v>
      </c>
      <c r="K383" s="47" t="str">
        <f t="shared" si="213"/>
        <v>/</v>
      </c>
      <c r="L383" s="61" t="s">
        <v>33</v>
      </c>
      <c r="M383" s="47">
        <f t="shared" si="221"/>
        <v>49.0016860413524</v>
      </c>
      <c r="N383" s="51">
        <v>55.22</v>
      </c>
      <c r="O383" s="47" t="str">
        <f t="shared" si="214"/>
        <v>/</v>
      </c>
      <c r="P383" s="51" t="s">
        <v>33</v>
      </c>
      <c r="Q383" s="47" t="str">
        <f t="shared" si="215"/>
        <v>/</v>
      </c>
      <c r="R383" s="65" t="s">
        <v>33</v>
      </c>
      <c r="S383" s="47" t="str">
        <f t="shared" si="216"/>
        <v>/</v>
      </c>
      <c r="T383" s="51" t="s">
        <v>33</v>
      </c>
      <c r="U383" s="47">
        <f t="shared" si="217"/>
        <v>49.0016860413524</v>
      </c>
      <c r="V383" s="61">
        <v>55.22</v>
      </c>
      <c r="W383" s="47" t="str">
        <f t="shared" si="218"/>
        <v>/</v>
      </c>
      <c r="X383" s="74" t="s">
        <v>33</v>
      </c>
      <c r="Y383" s="47" t="str">
        <f t="shared" si="223"/>
        <v>/</v>
      </c>
      <c r="Z383" s="51" t="s">
        <v>33</v>
      </c>
      <c r="AA383" s="47" t="str">
        <f t="shared" si="219"/>
        <v>/</v>
      </c>
      <c r="AB383" s="51" t="s">
        <v>33</v>
      </c>
      <c r="AC383" s="82">
        <v>12.69</v>
      </c>
      <c r="AD383" s="79"/>
      <c r="JO383" s="1"/>
      <c r="JP383" s="1"/>
    </row>
    <row r="384" s="5" customFormat="true" customHeight="true" spans="1:276">
      <c r="A384" s="25">
        <f>SUBTOTAL(103,$B$6:B384)</f>
        <v>369</v>
      </c>
      <c r="B384" s="40" t="s">
        <v>419</v>
      </c>
      <c r="C384" s="27" t="s">
        <v>376</v>
      </c>
      <c r="D384" s="28" t="s">
        <v>228</v>
      </c>
      <c r="E384" s="47" t="str">
        <f t="shared" si="224"/>
        <v>/</v>
      </c>
      <c r="F384" s="48" t="s">
        <v>33</v>
      </c>
      <c r="G384" s="47">
        <f t="shared" si="222"/>
        <v>35.4956074185819</v>
      </c>
      <c r="H384" s="51">
        <v>40</v>
      </c>
      <c r="I384" s="47">
        <f t="shared" si="220"/>
        <v>37.2437660839471</v>
      </c>
      <c r="J384" s="51">
        <v>41.97</v>
      </c>
      <c r="K384" s="47" t="str">
        <f t="shared" si="213"/>
        <v>/</v>
      </c>
      <c r="L384" s="61" t="s">
        <v>33</v>
      </c>
      <c r="M384" s="47">
        <f t="shared" si="221"/>
        <v>37.2437660839471</v>
      </c>
      <c r="N384" s="51">
        <v>41.97</v>
      </c>
      <c r="O384" s="47" t="str">
        <f t="shared" si="214"/>
        <v>/</v>
      </c>
      <c r="P384" s="51" t="s">
        <v>33</v>
      </c>
      <c r="Q384" s="47" t="str">
        <f t="shared" si="215"/>
        <v>/</v>
      </c>
      <c r="R384" s="65" t="s">
        <v>33</v>
      </c>
      <c r="S384" s="47" t="str">
        <f t="shared" si="216"/>
        <v>/</v>
      </c>
      <c r="T384" s="51" t="s">
        <v>33</v>
      </c>
      <c r="U384" s="47" t="str">
        <f t="shared" si="217"/>
        <v>/</v>
      </c>
      <c r="V384" s="61" t="s">
        <v>33</v>
      </c>
      <c r="W384" s="47" t="str">
        <f t="shared" si="218"/>
        <v>/</v>
      </c>
      <c r="X384" s="74" t="s">
        <v>33</v>
      </c>
      <c r="Y384" s="47" t="str">
        <f t="shared" si="223"/>
        <v>/</v>
      </c>
      <c r="Z384" s="51" t="s">
        <v>33</v>
      </c>
      <c r="AA384" s="47" t="str">
        <f t="shared" si="219"/>
        <v>/</v>
      </c>
      <c r="AB384" s="51" t="s">
        <v>33</v>
      </c>
      <c r="AC384" s="82">
        <v>12.69</v>
      </c>
      <c r="AD384" s="79"/>
      <c r="JO384" s="1"/>
      <c r="JP384" s="1"/>
    </row>
    <row r="385" s="5" customFormat="true" customHeight="true" spans="1:276">
      <c r="A385" s="25">
        <f>SUBTOTAL(103,$B$6:B385)</f>
        <v>370</v>
      </c>
      <c r="B385" s="40" t="s">
        <v>419</v>
      </c>
      <c r="C385" s="27" t="s">
        <v>375</v>
      </c>
      <c r="D385" s="28" t="s">
        <v>228</v>
      </c>
      <c r="E385" s="47" t="str">
        <f t="shared" si="224"/>
        <v>/</v>
      </c>
      <c r="F385" s="48" t="s">
        <v>33</v>
      </c>
      <c r="G385" s="47">
        <f t="shared" si="222"/>
        <v>24.8469251930074</v>
      </c>
      <c r="H385" s="51">
        <v>28</v>
      </c>
      <c r="I385" s="47">
        <f t="shared" si="220"/>
        <v>22.326737066288</v>
      </c>
      <c r="J385" s="51">
        <v>25.16</v>
      </c>
      <c r="K385" s="47" t="str">
        <f t="shared" si="213"/>
        <v>/</v>
      </c>
      <c r="L385" s="61" t="s">
        <v>33</v>
      </c>
      <c r="M385" s="47">
        <f t="shared" si="221"/>
        <v>22.326737066288</v>
      </c>
      <c r="N385" s="51">
        <v>25.16</v>
      </c>
      <c r="O385" s="47" t="str">
        <f t="shared" si="214"/>
        <v>/</v>
      </c>
      <c r="P385" s="51" t="s">
        <v>33</v>
      </c>
      <c r="Q385" s="47" t="str">
        <f t="shared" si="215"/>
        <v>/</v>
      </c>
      <c r="R385" s="65" t="s">
        <v>33</v>
      </c>
      <c r="S385" s="47" t="str">
        <f t="shared" si="216"/>
        <v>/</v>
      </c>
      <c r="T385" s="51" t="s">
        <v>33</v>
      </c>
      <c r="U385" s="47" t="str">
        <f t="shared" si="217"/>
        <v>/</v>
      </c>
      <c r="V385" s="61" t="s">
        <v>33</v>
      </c>
      <c r="W385" s="47" t="str">
        <f t="shared" si="218"/>
        <v>/</v>
      </c>
      <c r="X385" s="74" t="s">
        <v>33</v>
      </c>
      <c r="Y385" s="47" t="str">
        <f t="shared" si="223"/>
        <v>/</v>
      </c>
      <c r="Z385" s="51" t="s">
        <v>33</v>
      </c>
      <c r="AA385" s="47" t="str">
        <f t="shared" si="219"/>
        <v>/</v>
      </c>
      <c r="AB385" s="51" t="s">
        <v>33</v>
      </c>
      <c r="AC385" s="82">
        <v>12.69</v>
      </c>
      <c r="AD385" s="79"/>
      <c r="JO385" s="1"/>
      <c r="JP385" s="1"/>
    </row>
    <row r="386" s="5" customFormat="true" customHeight="true" spans="1:276">
      <c r="A386" s="25">
        <f>SUBTOTAL(103,$B$6:B386)</f>
        <v>371</v>
      </c>
      <c r="B386" s="40" t="s">
        <v>419</v>
      </c>
      <c r="C386" s="27" t="s">
        <v>420</v>
      </c>
      <c r="D386" s="28" t="s">
        <v>228</v>
      </c>
      <c r="E386" s="47" t="str">
        <f t="shared" si="224"/>
        <v>/</v>
      </c>
      <c r="F386" s="48" t="s">
        <v>33</v>
      </c>
      <c r="G386" s="47">
        <f t="shared" si="222"/>
        <v>22.1847546366137</v>
      </c>
      <c r="H386" s="51">
        <v>25</v>
      </c>
      <c r="I386" s="47">
        <f t="shared" si="220"/>
        <v>14.0030171266306</v>
      </c>
      <c r="J386" s="51">
        <v>15.78</v>
      </c>
      <c r="K386" s="47" t="str">
        <f t="shared" si="213"/>
        <v>/</v>
      </c>
      <c r="L386" s="144" t="s">
        <v>33</v>
      </c>
      <c r="M386" s="47">
        <f t="shared" si="221"/>
        <v>14.0030171266306</v>
      </c>
      <c r="N386" s="51">
        <v>15.78</v>
      </c>
      <c r="O386" s="47" t="str">
        <f t="shared" si="214"/>
        <v>/</v>
      </c>
      <c r="P386" s="51" t="s">
        <v>33</v>
      </c>
      <c r="Q386" s="47" t="str">
        <f t="shared" si="215"/>
        <v>/</v>
      </c>
      <c r="R386" s="65" t="s">
        <v>33</v>
      </c>
      <c r="S386" s="47" t="str">
        <f t="shared" si="216"/>
        <v>/</v>
      </c>
      <c r="T386" s="51" t="s">
        <v>33</v>
      </c>
      <c r="U386" s="47" t="str">
        <f t="shared" si="217"/>
        <v>/</v>
      </c>
      <c r="V386" s="61" t="s">
        <v>33</v>
      </c>
      <c r="W386" s="47" t="str">
        <f t="shared" si="218"/>
        <v>/</v>
      </c>
      <c r="X386" s="74" t="s">
        <v>33</v>
      </c>
      <c r="Y386" s="47" t="str">
        <f t="shared" si="223"/>
        <v>/</v>
      </c>
      <c r="Z386" s="51" t="s">
        <v>33</v>
      </c>
      <c r="AA386" s="47" t="str">
        <f t="shared" si="219"/>
        <v>/</v>
      </c>
      <c r="AB386" s="51" t="s">
        <v>33</v>
      </c>
      <c r="AC386" s="82">
        <v>12.69</v>
      </c>
      <c r="AD386" s="79"/>
      <c r="JO386" s="1"/>
      <c r="JP386" s="1"/>
    </row>
    <row r="387" s="5" customFormat="true" customHeight="true" spans="1:276">
      <c r="A387" s="25">
        <f>SUBTOTAL(103,$B$6:B387)</f>
        <v>372</v>
      </c>
      <c r="B387" s="29" t="s">
        <v>421</v>
      </c>
      <c r="C387" s="31" t="s">
        <v>422</v>
      </c>
      <c r="D387" s="35" t="s">
        <v>49</v>
      </c>
      <c r="E387" s="47">
        <f t="shared" si="224"/>
        <v>484.000354956074</v>
      </c>
      <c r="F387" s="48">
        <v>545.42</v>
      </c>
      <c r="G387" s="47" t="str">
        <f t="shared" si="222"/>
        <v>/</v>
      </c>
      <c r="H387" s="51" t="s">
        <v>33</v>
      </c>
      <c r="I387" s="47">
        <f t="shared" si="220"/>
        <v>496.938503860147</v>
      </c>
      <c r="J387" s="51">
        <v>560</v>
      </c>
      <c r="K387" s="47" t="str">
        <f t="shared" si="213"/>
        <v>/</v>
      </c>
      <c r="L387" s="144" t="s">
        <v>33</v>
      </c>
      <c r="M387" s="47">
        <f t="shared" si="221"/>
        <v>496.938503860147</v>
      </c>
      <c r="N387" s="51">
        <v>560</v>
      </c>
      <c r="O387" s="47" t="str">
        <f t="shared" si="214"/>
        <v>/</v>
      </c>
      <c r="P387" s="51" t="s">
        <v>33</v>
      </c>
      <c r="Q387" s="47">
        <f t="shared" si="215"/>
        <v>266.217055639365</v>
      </c>
      <c r="R387" s="65">
        <v>300</v>
      </c>
      <c r="S387" s="47">
        <f t="shared" si="216"/>
        <v>496.938503860147</v>
      </c>
      <c r="T387" s="51">
        <v>560</v>
      </c>
      <c r="U387" s="47">
        <f t="shared" si="217"/>
        <v>496.938503860147</v>
      </c>
      <c r="V387" s="144">
        <v>560</v>
      </c>
      <c r="W387" s="47">
        <f t="shared" si="218"/>
        <v>496.938503860147</v>
      </c>
      <c r="X387" s="74">
        <v>560</v>
      </c>
      <c r="Y387" s="47" t="str">
        <f t="shared" si="223"/>
        <v>/</v>
      </c>
      <c r="Z387" s="51" t="s">
        <v>33</v>
      </c>
      <c r="AA387" s="47" t="str">
        <f t="shared" si="219"/>
        <v>/</v>
      </c>
      <c r="AB387" s="51" t="s">
        <v>33</v>
      </c>
      <c r="AC387" s="82">
        <v>12.69</v>
      </c>
      <c r="AD387" s="79"/>
      <c r="JO387" s="1"/>
      <c r="JP387" s="1"/>
    </row>
    <row r="388" s="5" customFormat="true" customHeight="true" spans="1:276">
      <c r="A388" s="25">
        <f>SUBTOTAL(103,$B$6:B388)</f>
        <v>373</v>
      </c>
      <c r="B388" s="29" t="s">
        <v>423</v>
      </c>
      <c r="C388" s="27" t="s">
        <v>424</v>
      </c>
      <c r="D388" s="82" t="s">
        <v>23</v>
      </c>
      <c r="E388" s="47">
        <f t="shared" si="224"/>
        <v>248.469251930074</v>
      </c>
      <c r="F388" s="48">
        <v>280</v>
      </c>
      <c r="G388" s="47">
        <f t="shared" si="222"/>
        <v>266.217055639365</v>
      </c>
      <c r="H388" s="51">
        <v>300</v>
      </c>
      <c r="I388" s="47">
        <f t="shared" si="220"/>
        <v>266.217055639365</v>
      </c>
      <c r="J388" s="51">
        <v>300</v>
      </c>
      <c r="K388" s="47" t="str">
        <f t="shared" si="213"/>
        <v>/</v>
      </c>
      <c r="L388" s="144" t="s">
        <v>33</v>
      </c>
      <c r="M388" s="47">
        <f t="shared" si="221"/>
        <v>266.217055639365</v>
      </c>
      <c r="N388" s="51">
        <v>300</v>
      </c>
      <c r="O388" s="47" t="str">
        <f t="shared" si="214"/>
        <v>/</v>
      </c>
      <c r="P388" s="51" t="s">
        <v>33</v>
      </c>
      <c r="Q388" s="47" t="str">
        <f t="shared" si="215"/>
        <v>/</v>
      </c>
      <c r="R388" s="65" t="s">
        <v>33</v>
      </c>
      <c r="S388" s="47">
        <f t="shared" si="216"/>
        <v>266.217055639365</v>
      </c>
      <c r="T388" s="51">
        <v>300</v>
      </c>
      <c r="U388" s="47">
        <f t="shared" si="217"/>
        <v>266.217055639365</v>
      </c>
      <c r="V388" s="144">
        <v>300</v>
      </c>
      <c r="W388" s="47">
        <f t="shared" si="218"/>
        <v>266.217055639365</v>
      </c>
      <c r="X388" s="74">
        <v>300</v>
      </c>
      <c r="Y388" s="47" t="str">
        <f t="shared" si="223"/>
        <v>/</v>
      </c>
      <c r="Z388" s="51" t="s">
        <v>33</v>
      </c>
      <c r="AA388" s="47" t="str">
        <f t="shared" si="219"/>
        <v>/</v>
      </c>
      <c r="AB388" s="51" t="s">
        <v>33</v>
      </c>
      <c r="AC388" s="82">
        <v>12.69</v>
      </c>
      <c r="AD388" s="79"/>
      <c r="JO388" s="1"/>
      <c r="JP388" s="1"/>
    </row>
    <row r="389" s="5" customFormat="true" customHeight="true" spans="1:276">
      <c r="A389" s="25">
        <f>SUBTOTAL(103,$B$6:B389)</f>
        <v>374</v>
      </c>
      <c r="B389" s="26" t="s">
        <v>425</v>
      </c>
      <c r="C389" s="27"/>
      <c r="D389" s="82" t="s">
        <v>23</v>
      </c>
      <c r="E389" s="47">
        <f t="shared" si="224"/>
        <v>2400</v>
      </c>
      <c r="F389" s="48">
        <v>2704.56</v>
      </c>
      <c r="G389" s="47">
        <f t="shared" si="222"/>
        <v>2484.69251930074</v>
      </c>
      <c r="H389" s="51">
        <v>2800</v>
      </c>
      <c r="I389" s="47">
        <f t="shared" si="220"/>
        <v>2484.69251930074</v>
      </c>
      <c r="J389" s="51">
        <v>2800</v>
      </c>
      <c r="K389" s="47" t="str">
        <f t="shared" si="213"/>
        <v>/</v>
      </c>
      <c r="L389" s="144" t="s">
        <v>33</v>
      </c>
      <c r="M389" s="47">
        <f t="shared" si="221"/>
        <v>2484.69251930074</v>
      </c>
      <c r="N389" s="65">
        <v>2800</v>
      </c>
      <c r="O389" s="47" t="str">
        <f t="shared" si="214"/>
        <v>/</v>
      </c>
      <c r="P389" s="51" t="s">
        <v>33</v>
      </c>
      <c r="Q389" s="47">
        <f t="shared" si="215"/>
        <v>2484.69251930074</v>
      </c>
      <c r="R389" s="65">
        <v>2800</v>
      </c>
      <c r="S389" s="47">
        <f t="shared" si="216"/>
        <v>2484.69251930074</v>
      </c>
      <c r="T389" s="51">
        <v>2800</v>
      </c>
      <c r="U389" s="47">
        <f t="shared" si="217"/>
        <v>2484.69251930074</v>
      </c>
      <c r="V389" s="144">
        <v>2800</v>
      </c>
      <c r="W389" s="47">
        <f t="shared" si="218"/>
        <v>2484.69251930074</v>
      </c>
      <c r="X389" s="74">
        <v>2800</v>
      </c>
      <c r="Y389" s="47" t="str">
        <f t="shared" si="223"/>
        <v>/</v>
      </c>
      <c r="Z389" s="51" t="s">
        <v>33</v>
      </c>
      <c r="AA389" s="47" t="str">
        <f t="shared" si="219"/>
        <v>/</v>
      </c>
      <c r="AB389" s="51" t="s">
        <v>33</v>
      </c>
      <c r="AC389" s="82">
        <v>12.69</v>
      </c>
      <c r="AD389" s="79"/>
      <c r="JO389" s="1"/>
      <c r="JP389" s="1"/>
    </row>
    <row r="390" s="5" customFormat="true" customHeight="true" spans="1:276">
      <c r="A390" s="25">
        <f>SUBTOTAL(103,$B$6:B390)</f>
        <v>375</v>
      </c>
      <c r="B390" s="29" t="s">
        <v>426</v>
      </c>
      <c r="C390" s="27"/>
      <c r="D390" s="82" t="s">
        <v>23</v>
      </c>
      <c r="E390" s="47">
        <f t="shared" si="224"/>
        <v>945.070547519744</v>
      </c>
      <c r="F390" s="48">
        <v>1065</v>
      </c>
      <c r="G390" s="47">
        <f t="shared" si="222"/>
        <v>931.759694737776</v>
      </c>
      <c r="H390" s="51">
        <v>1050</v>
      </c>
      <c r="I390" s="47">
        <f t="shared" si="220"/>
        <v>931.759694737776</v>
      </c>
      <c r="J390" s="51">
        <v>1050</v>
      </c>
      <c r="K390" s="47" t="str">
        <f t="shared" si="213"/>
        <v>/</v>
      </c>
      <c r="L390" s="65" t="s">
        <v>33</v>
      </c>
      <c r="M390" s="47">
        <f t="shared" si="221"/>
        <v>931.759694737776</v>
      </c>
      <c r="N390" s="65">
        <v>1050</v>
      </c>
      <c r="O390" s="47" t="str">
        <f t="shared" si="214"/>
        <v>/</v>
      </c>
      <c r="P390" s="51" t="s">
        <v>33</v>
      </c>
      <c r="Q390" s="47" t="str">
        <f t="shared" si="215"/>
        <v>/</v>
      </c>
      <c r="R390" s="65" t="s">
        <v>33</v>
      </c>
      <c r="S390" s="47">
        <f t="shared" si="216"/>
        <v>931.759694737776</v>
      </c>
      <c r="T390" s="51">
        <v>1050</v>
      </c>
      <c r="U390" s="47">
        <f t="shared" si="217"/>
        <v>931.759694737776</v>
      </c>
      <c r="V390" s="144">
        <v>1050</v>
      </c>
      <c r="W390" s="47">
        <f t="shared" si="218"/>
        <v>931.759694737776</v>
      </c>
      <c r="X390" s="74">
        <v>1050</v>
      </c>
      <c r="Y390" s="47">
        <f t="shared" si="223"/>
        <v>1036.47173662259</v>
      </c>
      <c r="Z390" s="51">
        <v>1168</v>
      </c>
      <c r="AA390" s="47" t="str">
        <f t="shared" si="219"/>
        <v>/</v>
      </c>
      <c r="AB390" s="51" t="s">
        <v>33</v>
      </c>
      <c r="AC390" s="82">
        <v>12.69</v>
      </c>
      <c r="AD390" s="79"/>
      <c r="JO390" s="1"/>
      <c r="JP390" s="1"/>
    </row>
  </sheetData>
  <sheetProtection selectLockedCells="1"/>
  <mergeCells count="30">
    <mergeCell ref="A1:B1"/>
    <mergeCell ref="A2:AC2"/>
    <mergeCell ref="E3:F3"/>
    <mergeCell ref="G3:H3"/>
    <mergeCell ref="I3:J3"/>
    <mergeCell ref="K3:L3"/>
    <mergeCell ref="M3:N3"/>
    <mergeCell ref="O3:P3"/>
    <mergeCell ref="Q3:R3"/>
    <mergeCell ref="S3:T3"/>
    <mergeCell ref="U3:V3"/>
    <mergeCell ref="W3:X3"/>
    <mergeCell ref="Y3:Z3"/>
    <mergeCell ref="AA3:AB3"/>
    <mergeCell ref="A5:AC5"/>
    <mergeCell ref="A17:AC17"/>
    <mergeCell ref="A27:AC27"/>
    <mergeCell ref="A35:AC35"/>
    <mergeCell ref="A51:AC51"/>
    <mergeCell ref="A83:AC83"/>
    <mergeCell ref="A93:AC93"/>
    <mergeCell ref="A97:AC97"/>
    <mergeCell ref="A108:AC108"/>
    <mergeCell ref="A122:AC122"/>
    <mergeCell ref="A153:AC153"/>
    <mergeCell ref="A3:A4"/>
    <mergeCell ref="B3:B4"/>
    <mergeCell ref="C3:C4"/>
    <mergeCell ref="D3:D4"/>
    <mergeCell ref="AC3:AC4"/>
  </mergeCells>
  <printOptions horizontalCentered="true"/>
  <pageMargins left="0.629861111111111" right="0.629861111111111" top="0.432638888888889" bottom="0.472222222222222" header="0.393055555555556" footer="0.236111111111111"/>
  <pageSetup paperSize="9" orientation="landscape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材差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inspur</cp:lastModifiedBy>
  <cp:revision>1</cp:revision>
  <dcterms:created xsi:type="dcterms:W3CDTF">2015-04-27T02:25:00Z</dcterms:created>
  <cp:lastPrinted>2021-07-29T17:17:00Z</cp:lastPrinted>
  <dcterms:modified xsi:type="dcterms:W3CDTF">2023-09-15T17:56:43Z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KSOReadingLayout">
    <vt:bool>true</vt:bool>
  </property>
  <property fmtid="{D5CDD505-2E9C-101B-9397-08002B2CF9AE}" pid="4" name="ICV">
    <vt:lpwstr>0BA2EA2C6C4448899B0F1E76020B94DB_13</vt:lpwstr>
  </property>
</Properties>
</file>